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7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oune\OneDrive - United Nations\UNECA\ARII\Data_ARII2018\Data_ARII2018_2_08_2018\"/>
    </mc:Choice>
  </mc:AlternateContent>
  <xr:revisionPtr revIDLastSave="0" documentId="13_ncr:1_{3A9051BC-3F78-43A7-A5F4-415CB0B546AF}" xr6:coauthVersionLast="43" xr6:coauthVersionMax="43" xr10:uidLastSave="{00000000-0000-0000-0000-000000000000}"/>
  <bookViews>
    <workbookView xWindow="-110" yWindow="-110" windowWidth="19420" windowHeight="11020" tabRatio="637" activeTab="1" xr2:uid="{00000000-000D-0000-FFFF-FFFF00000000}"/>
  </bookViews>
  <sheets>
    <sheet name="Source" sheetId="11" r:id="rId1"/>
    <sheet name="Africa" sheetId="10" r:id="rId2"/>
    <sheet name="CENSAD" sheetId="2" r:id="rId3"/>
    <sheet name="COMESA" sheetId="3" r:id="rId4"/>
    <sheet name="ECCAS" sheetId="5" r:id="rId5"/>
    <sheet name="EAC" sheetId="4" r:id="rId6"/>
    <sheet name="ECOWAS" sheetId="6" r:id="rId7"/>
    <sheet name="IGAD" sheetId="7" r:id="rId8"/>
    <sheet name="SADC" sheetId="8" r:id="rId9"/>
    <sheet name="AMU" sheetId="9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4" i="10" l="1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C23" i="3" s="1"/>
  <c r="F47" i="10"/>
  <c r="F48" i="10"/>
  <c r="F49" i="10"/>
  <c r="F50" i="10"/>
  <c r="F51" i="10"/>
  <c r="F52" i="10"/>
  <c r="F53" i="10"/>
  <c r="C22" i="3" s="1"/>
  <c r="F54" i="10"/>
  <c r="F55" i="10"/>
  <c r="F56" i="10"/>
  <c r="G4" i="10"/>
  <c r="G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D23" i="3" s="1"/>
  <c r="G47" i="10"/>
  <c r="G48" i="10"/>
  <c r="G49" i="10"/>
  <c r="G50" i="10"/>
  <c r="G51" i="10"/>
  <c r="G52" i="10"/>
  <c r="G53" i="10"/>
  <c r="D22" i="3" s="1"/>
  <c r="G54" i="10"/>
  <c r="G55" i="10"/>
  <c r="G56" i="10"/>
  <c r="H4" i="10"/>
  <c r="E3" i="8" s="1"/>
  <c r="H5" i="10"/>
  <c r="E3" i="2" s="1"/>
  <c r="H6" i="10"/>
  <c r="E4" i="8" s="1"/>
  <c r="H7" i="10"/>
  <c r="E4" i="6" s="1"/>
  <c r="H8" i="10"/>
  <c r="E3" i="4" s="1"/>
  <c r="H9" i="10"/>
  <c r="E5" i="6" s="1"/>
  <c r="H10" i="10"/>
  <c r="E5" i="5" s="1"/>
  <c r="H11" i="10"/>
  <c r="E6" i="5" s="1"/>
  <c r="H12" i="10"/>
  <c r="E7" i="2" s="1"/>
  <c r="H13" i="10"/>
  <c r="E8" i="2" s="1"/>
  <c r="H14" i="10"/>
  <c r="E5" i="8" s="1"/>
  <c r="H15" i="10"/>
  <c r="E8" i="5" s="1"/>
  <c r="H16" i="10"/>
  <c r="E6" i="6" s="1"/>
  <c r="H17" i="10"/>
  <c r="E6" i="3" s="1"/>
  <c r="H18" i="10"/>
  <c r="E7" i="3" s="1"/>
  <c r="H19" i="10"/>
  <c r="E10" i="5" s="1"/>
  <c r="H20" i="10"/>
  <c r="E12" i="2" s="1"/>
  <c r="H21" i="10"/>
  <c r="E5" i="7" s="1"/>
  <c r="H22" i="10"/>
  <c r="E11" i="5" s="1"/>
  <c r="H23" i="10"/>
  <c r="E13" i="2" s="1"/>
  <c r="H24" i="10"/>
  <c r="E14" i="2" s="1"/>
  <c r="H25" i="10"/>
  <c r="E15" i="2" s="1"/>
  <c r="H26" i="10"/>
  <c r="E16" i="2" s="1"/>
  <c r="H27" i="10"/>
  <c r="E17" i="2" s="1"/>
  <c r="H28" i="10"/>
  <c r="H29" i="10"/>
  <c r="E11" i="6" s="1"/>
  <c r="H30" i="10"/>
  <c r="E4" i="9" s="1"/>
  <c r="H31" i="10"/>
  <c r="E7" i="8" s="1"/>
  <c r="H32" i="10"/>
  <c r="E8" i="8" s="1"/>
  <c r="H33" i="10"/>
  <c r="E20" i="2" s="1"/>
  <c r="H34" i="10"/>
  <c r="E21" i="2" s="1"/>
  <c r="H35" i="10"/>
  <c r="E9" i="8" s="1"/>
  <c r="H36" i="10"/>
  <c r="E22" i="2" s="1"/>
  <c r="H37" i="10"/>
  <c r="H38" i="10"/>
  <c r="E11" i="8" s="1"/>
  <c r="H39" i="10"/>
  <c r="E13" i="6" s="1"/>
  <c r="H40" i="10"/>
  <c r="E24" i="2" s="1"/>
  <c r="H41" i="10"/>
  <c r="E12" i="5" s="1"/>
  <c r="H42" i="10"/>
  <c r="E25" i="2" s="1"/>
  <c r="H43" i="10"/>
  <c r="E26" i="2" s="1"/>
  <c r="H44" i="10"/>
  <c r="E12" i="8" s="1"/>
  <c r="H45" i="10"/>
  <c r="E27" i="2" s="1"/>
  <c r="H46" i="10"/>
  <c r="H47" i="10"/>
  <c r="E13" i="8" s="1"/>
  <c r="H48" i="10"/>
  <c r="E8" i="4" s="1"/>
  <c r="H49" i="10"/>
  <c r="E17" i="3" s="1"/>
  <c r="H50" i="10"/>
  <c r="E18" i="3" s="1"/>
  <c r="H51" i="10"/>
  <c r="E15" i="8" s="1"/>
  <c r="H52" i="10"/>
  <c r="E17" i="6" s="1"/>
  <c r="H53" i="10"/>
  <c r="H54" i="10"/>
  <c r="E19" i="3" s="1"/>
  <c r="H55" i="10"/>
  <c r="E16" i="8" s="1"/>
  <c r="H56" i="10"/>
  <c r="E21" i="3" s="1"/>
  <c r="H3" i="10"/>
  <c r="G3" i="10"/>
  <c r="F3" i="10"/>
  <c r="E6" i="8"/>
  <c r="E10" i="8"/>
  <c r="C3" i="9" l="1"/>
  <c r="F57" i="10"/>
  <c r="E3" i="9"/>
  <c r="H57" i="10"/>
  <c r="G57" i="10"/>
  <c r="E14" i="3"/>
  <c r="E4" i="4"/>
  <c r="E7" i="5"/>
  <c r="E3" i="3"/>
  <c r="E8" i="6"/>
  <c r="E5" i="2"/>
  <c r="E13" i="5"/>
  <c r="E23" i="2"/>
  <c r="E10" i="3"/>
  <c r="E28" i="2"/>
  <c r="E23" i="3"/>
  <c r="F23" i="3" s="1"/>
  <c r="E7" i="9"/>
  <c r="E22" i="3"/>
  <c r="F22" i="3" s="1"/>
  <c r="E18" i="2"/>
  <c r="E4" i="3"/>
  <c r="E16" i="6"/>
  <c r="E3" i="7"/>
  <c r="E30" i="2"/>
  <c r="E10" i="2"/>
  <c r="E16" i="3"/>
  <c r="E3" i="5"/>
  <c r="E6" i="9"/>
  <c r="E14" i="6"/>
  <c r="E4" i="7"/>
  <c r="E31" i="2"/>
  <c r="E9" i="2"/>
  <c r="E5" i="4"/>
  <c r="E9" i="6"/>
  <c r="E9" i="3"/>
  <c r="E9" i="7"/>
  <c r="E8" i="3"/>
  <c r="E4" i="5"/>
  <c r="E3" i="6"/>
  <c r="E12" i="6"/>
  <c r="E8" i="7"/>
  <c r="E17" i="8"/>
  <c r="E15" i="3"/>
  <c r="E29" i="2"/>
  <c r="E13" i="3"/>
  <c r="I3" i="10"/>
  <c r="I10" i="10"/>
  <c r="I21" i="10"/>
  <c r="I17" i="10"/>
  <c r="I13" i="10"/>
  <c r="I9" i="10"/>
  <c r="I5" i="10"/>
  <c r="I20" i="10"/>
  <c r="I16" i="10"/>
  <c r="I12" i="10"/>
  <c r="I8" i="10"/>
  <c r="I4" i="10"/>
  <c r="I55" i="10"/>
  <c r="I51" i="10"/>
  <c r="I47" i="10"/>
  <c r="I43" i="10"/>
  <c r="I39" i="10"/>
  <c r="I35" i="10"/>
  <c r="I31" i="10"/>
  <c r="I27" i="10"/>
  <c r="I23" i="10"/>
  <c r="I19" i="10"/>
  <c r="I15" i="10"/>
  <c r="I11" i="10"/>
  <c r="I7" i="10"/>
  <c r="E7" i="4"/>
  <c r="E7" i="7"/>
  <c r="I53" i="10"/>
  <c r="I49" i="10"/>
  <c r="I45" i="10"/>
  <c r="I41" i="10"/>
  <c r="I37" i="10"/>
  <c r="I33" i="10"/>
  <c r="I29" i="10"/>
  <c r="I25" i="10"/>
  <c r="I56" i="10"/>
  <c r="I52" i="10"/>
  <c r="I48" i="10"/>
  <c r="I44" i="10"/>
  <c r="I40" i="10"/>
  <c r="I36" i="10"/>
  <c r="I32" i="10"/>
  <c r="I28" i="10"/>
  <c r="I24" i="10"/>
  <c r="I50" i="10"/>
  <c r="I42" i="10"/>
  <c r="I34" i="10"/>
  <c r="I30" i="10"/>
  <c r="I22" i="10"/>
  <c r="I18" i="10"/>
  <c r="I14" i="10"/>
  <c r="I6" i="10"/>
  <c r="E5" i="3"/>
  <c r="E7" i="6"/>
  <c r="E10" i="7"/>
  <c r="E14" i="8"/>
  <c r="I54" i="10"/>
  <c r="I46" i="10"/>
  <c r="I38" i="10"/>
  <c r="I26" i="10"/>
  <c r="E19" i="2"/>
  <c r="E9" i="5"/>
  <c r="E15" i="6"/>
  <c r="E10" i="6"/>
  <c r="E11" i="2"/>
  <c r="E5" i="9"/>
  <c r="E6" i="2"/>
  <c r="E6" i="7"/>
  <c r="E20" i="3"/>
  <c r="E12" i="3"/>
  <c r="E6" i="4"/>
  <c r="E4" i="2"/>
  <c r="E11" i="3"/>
  <c r="I57" i="10" l="1"/>
  <c r="J36" i="10"/>
  <c r="J46" i="10"/>
  <c r="J18" i="10"/>
  <c r="J42" i="10"/>
  <c r="J37" i="10"/>
  <c r="J20" i="10"/>
  <c r="J28" i="10"/>
  <c r="J5" i="10"/>
  <c r="J31" i="10"/>
  <c r="J54" i="10"/>
  <c r="J22" i="10"/>
  <c r="J50" i="10"/>
  <c r="J9" i="10"/>
  <c r="J25" i="10"/>
  <c r="J41" i="10"/>
  <c r="J3" i="10"/>
  <c r="J24" i="10"/>
  <c r="J56" i="10"/>
  <c r="J19" i="10"/>
  <c r="J35" i="10"/>
  <c r="J51" i="10"/>
  <c r="J53" i="10"/>
  <c r="J15" i="10"/>
  <c r="J47" i="10"/>
  <c r="J26" i="10"/>
  <c r="J6" i="10"/>
  <c r="J30" i="10"/>
  <c r="J4" i="10"/>
  <c r="J13" i="10"/>
  <c r="J29" i="10"/>
  <c r="J45" i="10"/>
  <c r="J55" i="10"/>
  <c r="J32" i="10"/>
  <c r="J7" i="10"/>
  <c r="J23" i="10"/>
  <c r="J39" i="10"/>
  <c r="J8" i="10"/>
  <c r="J44" i="10"/>
  <c r="J21" i="10"/>
  <c r="J48" i="10"/>
  <c r="J38" i="10"/>
  <c r="J14" i="10"/>
  <c r="J34" i="10"/>
  <c r="J10" i="10"/>
  <c r="J17" i="10"/>
  <c r="J33" i="10"/>
  <c r="J49" i="10"/>
  <c r="J12" i="10"/>
  <c r="J40" i="10"/>
  <c r="J11" i="10"/>
  <c r="J27" i="10"/>
  <c r="J43" i="10"/>
  <c r="J16" i="10"/>
  <c r="J52" i="10"/>
  <c r="D4" i="8"/>
  <c r="D5" i="5"/>
  <c r="D8" i="5"/>
  <c r="D10" i="5"/>
  <c r="D11" i="5"/>
  <c r="D6" i="8"/>
  <c r="D10" i="8"/>
  <c r="D11" i="8"/>
  <c r="D13" i="8"/>
  <c r="D3" i="9"/>
  <c r="F3" i="9" s="1"/>
  <c r="C4" i="8"/>
  <c r="C5" i="5"/>
  <c r="C8" i="5"/>
  <c r="C10" i="5"/>
  <c r="C11" i="5"/>
  <c r="C6" i="8"/>
  <c r="C10" i="8"/>
  <c r="C11" i="8"/>
  <c r="C13" i="8"/>
  <c r="F10" i="8" l="1"/>
  <c r="F8" i="5"/>
  <c r="F5" i="5"/>
  <c r="F6" i="8"/>
  <c r="F13" i="8"/>
  <c r="F11" i="5"/>
  <c r="F4" i="8"/>
  <c r="F11" i="8"/>
  <c r="F10" i="5"/>
  <c r="D17" i="3"/>
  <c r="D29" i="2"/>
  <c r="D9" i="7"/>
  <c r="D11" i="6"/>
  <c r="D18" i="2"/>
  <c r="D9" i="3"/>
  <c r="D5" i="7"/>
  <c r="D8" i="2"/>
  <c r="D4" i="3"/>
  <c r="D3" i="2"/>
  <c r="D3" i="6"/>
  <c r="D17" i="8"/>
  <c r="D21" i="3"/>
  <c r="D8" i="7"/>
  <c r="D8" i="4"/>
  <c r="D24" i="2"/>
  <c r="D14" i="6"/>
  <c r="D6" i="6"/>
  <c r="D9" i="2"/>
  <c r="D4" i="5"/>
  <c r="D3" i="3"/>
  <c r="D3" i="4"/>
  <c r="D3" i="8"/>
  <c r="D3" i="5"/>
  <c r="D20" i="3"/>
  <c r="D16" i="8"/>
  <c r="D6" i="4"/>
  <c r="D15" i="8"/>
  <c r="D15" i="6"/>
  <c r="D26" i="2"/>
  <c r="D13" i="6"/>
  <c r="D23" i="2"/>
  <c r="D9" i="8"/>
  <c r="D14" i="3"/>
  <c r="D12" i="3"/>
  <c r="D7" i="8"/>
  <c r="D6" i="7"/>
  <c r="D4" i="4"/>
  <c r="D10" i="3"/>
  <c r="D17" i="2"/>
  <c r="D7" i="6"/>
  <c r="D13" i="2"/>
  <c r="D6" i="5"/>
  <c r="D6" i="2"/>
  <c r="D4" i="2"/>
  <c r="D4" i="6"/>
  <c r="D7" i="9"/>
  <c r="D31" i="2"/>
  <c r="D27" i="2"/>
  <c r="D16" i="6"/>
  <c r="D5" i="4"/>
  <c r="D12" i="5"/>
  <c r="D15" i="3"/>
  <c r="D20" i="2"/>
  <c r="D12" i="6"/>
  <c r="D9" i="6"/>
  <c r="D15" i="2"/>
  <c r="D3" i="7"/>
  <c r="D6" i="3"/>
  <c r="D10" i="2"/>
  <c r="D5" i="6"/>
  <c r="D5" i="2"/>
  <c r="D17" i="6"/>
  <c r="D30" i="2"/>
  <c r="D12" i="8"/>
  <c r="D16" i="3"/>
  <c r="D6" i="9"/>
  <c r="D22" i="2"/>
  <c r="D13" i="3"/>
  <c r="D8" i="8"/>
  <c r="D8" i="6"/>
  <c r="D14" i="2"/>
  <c r="D12" i="2"/>
  <c r="D4" i="7"/>
  <c r="D8" i="3"/>
  <c r="D7" i="5"/>
  <c r="D7" i="2"/>
  <c r="D10" i="7"/>
  <c r="D19" i="3"/>
  <c r="D7" i="4"/>
  <c r="D14" i="8"/>
  <c r="D18" i="3"/>
  <c r="D28" i="2"/>
  <c r="D7" i="7"/>
  <c r="D13" i="5"/>
  <c r="D25" i="2"/>
  <c r="D5" i="9"/>
  <c r="D21" i="2"/>
  <c r="D11" i="3"/>
  <c r="D19" i="2"/>
  <c r="D4" i="9"/>
  <c r="D16" i="2"/>
  <c r="D10" i="6"/>
  <c r="D11" i="2"/>
  <c r="D7" i="3"/>
  <c r="D5" i="8"/>
  <c r="D5" i="3"/>
  <c r="D9" i="5"/>
  <c r="C20" i="3"/>
  <c r="C16" i="8"/>
  <c r="C6" i="4"/>
  <c r="C15" i="8"/>
  <c r="C26" i="2"/>
  <c r="C15" i="6"/>
  <c r="C14" i="3"/>
  <c r="C9" i="8"/>
  <c r="C17" i="2"/>
  <c r="C10" i="3"/>
  <c r="C4" i="4"/>
  <c r="C6" i="7"/>
  <c r="C4" i="6"/>
  <c r="C4" i="2"/>
  <c r="C14" i="8"/>
  <c r="F14" i="8" s="1"/>
  <c r="C18" i="3"/>
  <c r="F18" i="3" s="1"/>
  <c r="C7" i="7"/>
  <c r="C28" i="2"/>
  <c r="C25" i="2"/>
  <c r="C13" i="5"/>
  <c r="C31" i="2"/>
  <c r="C7" i="9"/>
  <c r="C17" i="3"/>
  <c r="F17" i="3" s="1"/>
  <c r="C29" i="2"/>
  <c r="F29" i="2" s="1"/>
  <c r="C9" i="7"/>
  <c r="C27" i="2"/>
  <c r="C16" i="6"/>
  <c r="C12" i="5"/>
  <c r="C15" i="3"/>
  <c r="C5" i="4"/>
  <c r="C12" i="6"/>
  <c r="C20" i="2"/>
  <c r="F20" i="2" s="1"/>
  <c r="C18" i="2"/>
  <c r="C11" i="6"/>
  <c r="F11" i="6" s="1"/>
  <c r="C9" i="6"/>
  <c r="C15" i="2"/>
  <c r="C9" i="3"/>
  <c r="C5" i="7"/>
  <c r="C3" i="7"/>
  <c r="C6" i="3"/>
  <c r="C10" i="2"/>
  <c r="C4" i="3"/>
  <c r="C8" i="2"/>
  <c r="F8" i="2" s="1"/>
  <c r="C5" i="6"/>
  <c r="C5" i="2"/>
  <c r="C3" i="6"/>
  <c r="C3" i="2"/>
  <c r="C13" i="6"/>
  <c r="C23" i="2"/>
  <c r="C7" i="8"/>
  <c r="F7" i="8" s="1"/>
  <c r="C12" i="3"/>
  <c r="C13" i="2"/>
  <c r="F13" i="2" s="1"/>
  <c r="C7" i="6"/>
  <c r="C6" i="5"/>
  <c r="C6" i="2"/>
  <c r="F6" i="2" s="1"/>
  <c r="C7" i="4"/>
  <c r="C19" i="3"/>
  <c r="F19" i="3" s="1"/>
  <c r="C10" i="7"/>
  <c r="C21" i="2"/>
  <c r="C5" i="9"/>
  <c r="C4" i="9"/>
  <c r="F4" i="9" s="1"/>
  <c r="C11" i="3"/>
  <c r="C19" i="2"/>
  <c r="C16" i="2"/>
  <c r="C10" i="6"/>
  <c r="C7" i="3"/>
  <c r="C11" i="2"/>
  <c r="C5" i="3"/>
  <c r="C5" i="8"/>
  <c r="C9" i="5"/>
  <c r="C21" i="3"/>
  <c r="F21" i="3" s="1"/>
  <c r="C17" i="8"/>
  <c r="C17" i="6"/>
  <c r="F17" i="6" s="1"/>
  <c r="C30" i="2"/>
  <c r="F30" i="2" s="1"/>
  <c r="C8" i="7"/>
  <c r="C8" i="4"/>
  <c r="C12" i="8"/>
  <c r="C16" i="3"/>
  <c r="C14" i="6"/>
  <c r="F14" i="6" s="1"/>
  <c r="C24" i="2"/>
  <c r="C22" i="2"/>
  <c r="C6" i="9"/>
  <c r="C13" i="3"/>
  <c r="F13" i="3" s="1"/>
  <c r="C8" i="8"/>
  <c r="F8" i="8" s="1"/>
  <c r="C14" i="2"/>
  <c r="C8" i="6"/>
  <c r="C4" i="7"/>
  <c r="C8" i="3"/>
  <c r="C12" i="2"/>
  <c r="C9" i="2"/>
  <c r="C6" i="6"/>
  <c r="C7" i="5"/>
  <c r="C7" i="2"/>
  <c r="C3" i="3"/>
  <c r="C3" i="4"/>
  <c r="C4" i="5"/>
  <c r="C3" i="8"/>
  <c r="F3" i="8" s="1"/>
  <c r="C3" i="5"/>
  <c r="F3" i="5" s="1"/>
  <c r="F21" i="2" l="1"/>
  <c r="F9" i="6"/>
  <c r="F12" i="3"/>
  <c r="F12" i="6"/>
  <c r="F6" i="4"/>
  <c r="F14" i="2"/>
  <c r="F22" i="2"/>
  <c r="F5" i="8"/>
  <c r="F23" i="2"/>
  <c r="F10" i="2"/>
  <c r="F31" i="2"/>
  <c r="F7" i="7"/>
  <c r="F17" i="2"/>
  <c r="F4" i="5"/>
  <c r="F7" i="5"/>
  <c r="F24" i="2"/>
  <c r="F17" i="8"/>
  <c r="F16" i="2"/>
  <c r="F7" i="4"/>
  <c r="F12" i="5"/>
  <c r="F15" i="8"/>
  <c r="F9" i="2"/>
  <c r="F8" i="6"/>
  <c r="F6" i="9"/>
  <c r="F7" i="3"/>
  <c r="F6" i="5"/>
  <c r="F3" i="6"/>
  <c r="F5" i="7"/>
  <c r="F5" i="4"/>
  <c r="F7" i="9"/>
  <c r="F28" i="2"/>
  <c r="F10" i="3"/>
  <c r="F9" i="7"/>
  <c r="F8" i="3"/>
  <c r="F8" i="4"/>
  <c r="F5" i="9"/>
  <c r="F13" i="6"/>
  <c r="F6" i="3"/>
  <c r="F3" i="3"/>
  <c r="F11" i="3"/>
  <c r="F4" i="3"/>
  <c r="F27" i="2"/>
  <c r="F4" i="2"/>
  <c r="F15" i="6"/>
  <c r="F7" i="2"/>
  <c r="F12" i="2"/>
  <c r="F12" i="8"/>
  <c r="F10" i="6"/>
  <c r="F7" i="6"/>
  <c r="F18" i="2"/>
  <c r="F15" i="3"/>
  <c r="F20" i="3"/>
  <c r="F5" i="3"/>
  <c r="F5" i="6"/>
  <c r="F15" i="2"/>
  <c r="F13" i="5"/>
  <c r="F6" i="7"/>
  <c r="F9" i="8"/>
  <c r="F3" i="4"/>
  <c r="F6" i="6"/>
  <c r="F4" i="7"/>
  <c r="F8" i="7"/>
  <c r="F11" i="2"/>
  <c r="F19" i="2"/>
  <c r="F3" i="2"/>
  <c r="F3" i="7"/>
  <c r="F16" i="6"/>
  <c r="F25" i="2"/>
  <c r="F4" i="4"/>
  <c r="F14" i="3"/>
  <c r="F16" i="3"/>
  <c r="F9" i="5"/>
  <c r="F10" i="7"/>
  <c r="F16" i="8"/>
  <c r="F5" i="2"/>
  <c r="F9" i="3"/>
  <c r="F4" i="6"/>
  <c r="F26" i="2"/>
  <c r="G9" i="3" l="1"/>
  <c r="G13" i="3"/>
  <c r="G5" i="3"/>
  <c r="G4" i="3"/>
  <c r="G7" i="3"/>
  <c r="G21" i="3"/>
  <c r="G20" i="3"/>
  <c r="G11" i="3"/>
  <c r="G10" i="3"/>
  <c r="G16" i="3"/>
  <c r="G15" i="3"/>
  <c r="G3" i="3"/>
  <c r="G22" i="3"/>
  <c r="G23" i="3"/>
  <c r="G12" i="3"/>
  <c r="G19" i="3"/>
  <c r="G14" i="3"/>
  <c r="G6" i="3"/>
  <c r="G8" i="3"/>
  <c r="G17" i="3"/>
  <c r="G18" i="3"/>
  <c r="G6" i="5"/>
  <c r="G11" i="5"/>
  <c r="G3" i="8"/>
  <c r="G13" i="8"/>
  <c r="G12" i="8"/>
  <c r="G5" i="8"/>
  <c r="G11" i="8"/>
  <c r="G10" i="8"/>
  <c r="G8" i="8"/>
  <c r="G16" i="8"/>
  <c r="G13" i="5"/>
  <c r="G10" i="5"/>
  <c r="G8" i="5"/>
  <c r="G9" i="5"/>
  <c r="G12" i="5"/>
  <c r="G9" i="8"/>
  <c r="G10" i="7"/>
  <c r="G4" i="6"/>
  <c r="G5" i="2"/>
  <c r="G3" i="4"/>
  <c r="G7" i="5"/>
  <c r="G14" i="8"/>
  <c r="G27" i="2"/>
  <c r="G12" i="6"/>
  <c r="G3" i="2"/>
  <c r="G19" i="2"/>
  <c r="G14" i="6"/>
  <c r="G20" i="2"/>
  <c r="G7" i="7"/>
  <c r="G18" i="2"/>
  <c r="G23" i="2"/>
  <c r="G10" i="6"/>
  <c r="G22" i="2"/>
  <c r="G8" i="4"/>
  <c r="G4" i="2"/>
  <c r="G5" i="4"/>
  <c r="G3" i="6"/>
  <c r="G3" i="5"/>
  <c r="G13" i="6"/>
  <c r="G6" i="4"/>
  <c r="G25" i="2"/>
  <c r="G9" i="6"/>
  <c r="G11" i="2"/>
  <c r="G6" i="8"/>
  <c r="G5" i="6"/>
  <c r="G4" i="5"/>
  <c r="G7" i="2"/>
  <c r="G30" i="2"/>
  <c r="G15" i="2"/>
  <c r="G7" i="6"/>
  <c r="G14" i="2"/>
  <c r="G9" i="2"/>
  <c r="G28" i="2"/>
  <c r="G11" i="6"/>
  <c r="G7" i="8"/>
  <c r="G6" i="7"/>
  <c r="G16" i="2"/>
  <c r="G3" i="7"/>
  <c r="G6" i="2"/>
  <c r="G4" i="7"/>
  <c r="G15" i="8"/>
  <c r="G13" i="2"/>
  <c r="G4" i="8"/>
  <c r="G26" i="2"/>
  <c r="G31" i="2"/>
  <c r="G17" i="2"/>
  <c r="G9" i="7"/>
  <c r="G10" i="2"/>
  <c r="G17" i="6"/>
  <c r="G12" i="2"/>
  <c r="G7" i="4"/>
  <c r="G15" i="6"/>
  <c r="G5" i="7"/>
  <c r="G8" i="6"/>
  <c r="G29" i="2"/>
  <c r="G17" i="8"/>
  <c r="G4" i="4"/>
  <c r="G16" i="6"/>
  <c r="G8" i="2"/>
  <c r="G21" i="2"/>
  <c r="G8" i="7"/>
  <c r="G6" i="6"/>
  <c r="G24" i="2"/>
  <c r="G5" i="5"/>
</calcChain>
</file>

<file path=xl/sharedStrings.xml><?xml version="1.0" encoding="utf-8"?>
<sst xmlns="http://schemas.openxmlformats.org/spreadsheetml/2006/main" count="339" uniqueCount="74">
  <si>
    <t>Seychelles</t>
  </si>
  <si>
    <t>South Africa</t>
  </si>
  <si>
    <t>Libya</t>
  </si>
  <si>
    <t>Mauritius</t>
  </si>
  <si>
    <t>Tunisia</t>
  </si>
  <si>
    <t>Morocco</t>
  </si>
  <si>
    <t>Algeria</t>
  </si>
  <si>
    <t>Cabo Verde</t>
  </si>
  <si>
    <t>Botswana</t>
  </si>
  <si>
    <t>Namibia</t>
  </si>
  <si>
    <t>Gabon</t>
  </si>
  <si>
    <t>Zimbabwe</t>
  </si>
  <si>
    <t>Ghana</t>
  </si>
  <si>
    <t>Djibouti</t>
  </si>
  <si>
    <t>Senegal</t>
  </si>
  <si>
    <t>Kenya</t>
  </si>
  <si>
    <t>Comoros</t>
  </si>
  <si>
    <t>Zambia</t>
  </si>
  <si>
    <t>Rwanda</t>
  </si>
  <si>
    <t>Nigeria</t>
  </si>
  <si>
    <t>Uganda</t>
  </si>
  <si>
    <t>Cameroon</t>
  </si>
  <si>
    <t>Equatorial Guinea</t>
  </si>
  <si>
    <t>Malawi</t>
  </si>
  <si>
    <t>Burkina Faso</t>
  </si>
  <si>
    <t>Angola</t>
  </si>
  <si>
    <t>Lesotho</t>
  </si>
  <si>
    <t>Mauritania</t>
  </si>
  <si>
    <t>Burundi</t>
  </si>
  <si>
    <t>Benin</t>
  </si>
  <si>
    <t>Sudan</t>
  </si>
  <si>
    <t>Mali</t>
  </si>
  <si>
    <t>Guinea</t>
  </si>
  <si>
    <t>Liberia</t>
  </si>
  <si>
    <t>Togo</t>
  </si>
  <si>
    <t>Guinea-Bissau</t>
  </si>
  <si>
    <t>Mozambique</t>
  </si>
  <si>
    <t>Sierra Leone</t>
  </si>
  <si>
    <t>Eritrea</t>
  </si>
  <si>
    <t>Madagascar</t>
  </si>
  <si>
    <t>Chad</t>
  </si>
  <si>
    <t>Ethiopia</t>
  </si>
  <si>
    <t>Niger</t>
  </si>
  <si>
    <t>Somalia</t>
  </si>
  <si>
    <t>South Sudan</t>
  </si>
  <si>
    <t>Côte d'Ivoire</t>
  </si>
  <si>
    <t>Egypt</t>
  </si>
  <si>
    <t>Min_Max</t>
  </si>
  <si>
    <t>AfCFTA</t>
  </si>
  <si>
    <t>Not Signed</t>
  </si>
  <si>
    <t>Signed</t>
  </si>
  <si>
    <t>Ratified</t>
  </si>
  <si>
    <t>Total</t>
  </si>
  <si>
    <t>Eswatini</t>
  </si>
  <si>
    <t>ESwatini</t>
  </si>
  <si>
    <r>
      <t xml:space="preserve">#AfCFTA Questions &amp; Answers brief (pdf): </t>
    </r>
    <r>
      <rPr>
        <u/>
        <sz val="7"/>
        <color rgb="FF1155CC"/>
        <rFont val="Arial"/>
        <family val="2"/>
      </rPr>
      <t>https://t.co/o4nXCUKB8F</t>
    </r>
    <r>
      <rPr>
        <sz val="7"/>
        <color rgb="FF000000"/>
        <rFont val="Arial"/>
        <family val="2"/>
      </rPr>
      <t xml:space="preserve"> </t>
    </r>
    <r>
      <rPr>
        <u/>
        <sz val="7"/>
        <color rgb="FF1155CC"/>
        <rFont val="Arial"/>
        <family val="2"/>
      </rPr>
      <t>https://t.co/XLD4hXvcbF</t>
    </r>
  </si>
  <si>
    <t>Countries</t>
  </si>
  <si>
    <t>List of countries</t>
  </si>
  <si>
    <t>Scores</t>
  </si>
  <si>
    <t>Normalised</t>
  </si>
  <si>
    <t>Source:</t>
  </si>
  <si>
    <t>Africa Continental Free Trade Agreement</t>
  </si>
  <si>
    <r>
      <rPr>
        <b/>
        <sz val="11"/>
        <color theme="1"/>
        <rFont val="Calibri"/>
        <family val="2"/>
        <scheme val="minor"/>
      </rPr>
      <t>African Union</t>
    </r>
    <r>
      <rPr>
        <sz val="11"/>
        <color theme="1"/>
        <rFont val="Calibri"/>
        <family val="2"/>
        <scheme val="minor"/>
      </rPr>
      <t>: https://au.int/en/pressreleases/20180321/list-african-countries-signed-establishment-african-continental-free-trade</t>
    </r>
  </si>
  <si>
    <t>Date retrieved:</t>
  </si>
  <si>
    <t>5.7.2018</t>
  </si>
  <si>
    <t>Sao Tome &amp; Principe</t>
  </si>
  <si>
    <t>Rep. of the Congo</t>
  </si>
  <si>
    <t>Central African Rep.</t>
  </si>
  <si>
    <t>D. Rep. of the Congo</t>
  </si>
  <si>
    <t>Utd Rep. of Tanzania</t>
  </si>
  <si>
    <t>The Gambia</t>
  </si>
  <si>
    <t>Updated November 2018</t>
  </si>
  <si>
    <t>Countries are assigned a score of 0 if they did not sign, a score of 1 if they signed and a score of 2 if they ratified the agreement up to the Niamey Summit 2019</t>
  </si>
  <si>
    <t>Latest update 9 July 2019 - Niamey summit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</si>
</sst>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charset val="1"/>
    </font>
    <font>
      <b/>
      <sz val="10"/>
      <name val="Arial"/>
      <family val="2"/>
      <charset val="1"/>
    </font>
    <font>
      <b/>
      <sz val="16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sz val="10"/>
      <color theme="3"/>
      <name val="Arial"/>
      <family val="2"/>
      <charset val="1"/>
    </font>
    <font>
      <sz val="7"/>
      <color rgb="FF000000"/>
      <name val="Arial"/>
      <family val="2"/>
    </font>
    <font>
      <u/>
      <sz val="7"/>
      <color rgb="FF1155CC"/>
      <name val="Arial"/>
      <family val="2"/>
    </font>
    <font>
      <b/>
      <sz val="12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Protection="0"/>
  </cellStyleXfs>
  <cellXfs count="23">
    <xf numFmtId="0" fontId="0" fillId="0" borderId="0" xfId="0"/>
    <xf numFmtId="0" fontId="1" fillId="0" borderId="0" xfId="0" applyFont="1"/>
    <xf numFmtId="0" fontId="2" fillId="0" borderId="0" xfId="0" applyFont="1"/>
    <xf numFmtId="49" fontId="4" fillId="0" borderId="0" xfId="1" applyNumberFormat="1" applyFont="1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0" fillId="0" borderId="1" xfId="0" applyBorder="1"/>
    <xf numFmtId="0" fontId="5" fillId="0" borderId="1" xfId="0" applyFont="1" applyBorder="1"/>
    <xf numFmtId="0" fontId="7" fillId="0" borderId="1" xfId="0" applyFont="1" applyBorder="1"/>
    <xf numFmtId="0" fontId="1" fillId="0" borderId="1" xfId="0" applyFont="1" applyBorder="1"/>
    <xf numFmtId="0" fontId="8" fillId="0" borderId="1" xfId="0" applyFont="1" applyBorder="1"/>
    <xf numFmtId="2" fontId="0" fillId="2" borderId="1" xfId="0" applyNumberFormat="1" applyFill="1" applyBorder="1"/>
    <xf numFmtId="49" fontId="9" fillId="0" borderId="1" xfId="1" applyNumberFormat="1" applyFont="1" applyBorder="1"/>
    <xf numFmtId="0" fontId="12" fillId="0" borderId="1" xfId="0" applyFont="1" applyBorder="1"/>
    <xf numFmtId="0" fontId="2" fillId="0" borderId="1" xfId="0" applyFont="1" applyBorder="1"/>
    <xf numFmtId="49" fontId="4" fillId="0" borderId="1" xfId="1" applyNumberFormat="1" applyFont="1" applyBorder="1"/>
    <xf numFmtId="0" fontId="13" fillId="0" borderId="0" xfId="0" applyFont="1"/>
    <xf numFmtId="0" fontId="2" fillId="0" borderId="5" xfId="0" applyFont="1" applyBorder="1"/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</cellXfs>
  <cellStyles count="2">
    <cellStyle name="Excel Built-in Normal" xfId="1" xr:uid="{00000000-0005-0000-0000-000000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26</xdr:col>
      <xdr:colOff>0</xdr:colOff>
      <xdr:row>206</xdr:row>
      <xdr:rowOff>6350</xdr:rowOff>
    </xdr:to>
    <xdr:pic>
      <xdr:nvPicPr>
        <xdr:cNvPr id="3" name="Picture 2" descr="Status of AfCFTA Ratification">
          <a:extLst>
            <a:ext uri="{FF2B5EF4-FFF2-40B4-BE49-F238E27FC236}">
              <a16:creationId xmlns:a16="http://schemas.microsoft.com/office/drawing/2014/main" id="{3FD5F96F-D7FA-4439-AE1B-03192EC4B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44750"/>
          <a:ext cx="15240000" cy="3554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EEBD8-899C-44F3-9918-39D1CC25BC49}">
  <sheetPr codeName="Sheet1"/>
  <dimension ref="B2:B12"/>
  <sheetViews>
    <sheetView topLeftCell="A3" workbookViewId="0">
      <selection activeCell="B14" sqref="B14"/>
    </sheetView>
  </sheetViews>
  <sheetFormatPr defaultRowHeight="14.5" x14ac:dyDescent="0.35"/>
  <sheetData>
    <row r="2" spans="2:2" ht="18.5" x14ac:dyDescent="0.45">
      <c r="B2" s="17" t="s">
        <v>61</v>
      </c>
    </row>
    <row r="3" spans="2:2" x14ac:dyDescent="0.35">
      <c r="B3" t="s">
        <v>72</v>
      </c>
    </row>
    <row r="5" spans="2:2" x14ac:dyDescent="0.35">
      <c r="B5" t="s">
        <v>60</v>
      </c>
    </row>
    <row r="6" spans="2:2" x14ac:dyDescent="0.35">
      <c r="B6" t="s">
        <v>62</v>
      </c>
    </row>
    <row r="7" spans="2:2" x14ac:dyDescent="0.35">
      <c r="B7" t="s">
        <v>55</v>
      </c>
    </row>
    <row r="9" spans="2:2" x14ac:dyDescent="0.35">
      <c r="B9" t="s">
        <v>63</v>
      </c>
    </row>
    <row r="10" spans="2:2" x14ac:dyDescent="0.35">
      <c r="B10" t="s">
        <v>64</v>
      </c>
    </row>
    <row r="11" spans="2:2" x14ac:dyDescent="0.35">
      <c r="B11" t="s">
        <v>71</v>
      </c>
    </row>
    <row r="12" spans="2:2" x14ac:dyDescent="0.35">
      <c r="B12" t="s">
        <v>73</v>
      </c>
    </row>
  </sheetData>
  <pageMargins left="0.7" right="0.7" top="0.75" bottom="0.75" header="0.3" footer="0.3"/>
  <pageSetup paperSize="9" orientation="portrait" horizontalDpi="4294967292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H58"/>
  <sheetViews>
    <sheetView zoomScale="80" zoomScaleNormal="80" workbookViewId="0">
      <selection activeCell="B1" sqref="B1"/>
    </sheetView>
  </sheetViews>
  <sheetFormatPr defaultRowHeight="14.5" x14ac:dyDescent="0.35"/>
  <cols>
    <col min="2" max="3" width="9.81640625" bestFit="1" customWidth="1"/>
    <col min="7" max="7" width="11.54296875" bestFit="1" customWidth="1"/>
  </cols>
  <sheetData>
    <row r="1" spans="1:8" ht="21" x14ac:dyDescent="0.5">
      <c r="A1" s="7"/>
      <c r="B1" s="8" t="s">
        <v>48</v>
      </c>
      <c r="C1" s="19" t="s">
        <v>58</v>
      </c>
      <c r="D1" s="19"/>
      <c r="E1" s="19"/>
      <c r="F1" s="19"/>
      <c r="G1" s="14" t="s">
        <v>59</v>
      </c>
      <c r="H1" s="5"/>
    </row>
    <row r="2" spans="1:8" x14ac:dyDescent="0.35">
      <c r="A2" s="7"/>
      <c r="B2" s="9" t="s">
        <v>56</v>
      </c>
      <c r="C2" s="9" t="s">
        <v>49</v>
      </c>
      <c r="D2" s="9" t="s">
        <v>50</v>
      </c>
      <c r="E2" s="9" t="s">
        <v>51</v>
      </c>
      <c r="F2" s="10" t="s">
        <v>52</v>
      </c>
      <c r="G2" s="10" t="s">
        <v>47</v>
      </c>
    </row>
    <row r="3" spans="1:8" x14ac:dyDescent="0.35">
      <c r="A3" s="15">
        <v>1</v>
      </c>
      <c r="B3" s="16" t="s">
        <v>6</v>
      </c>
      <c r="C3" s="7" t="str">
        <f>VLOOKUP(B3,Africa!B$3:H$56,5,FALSE)</f>
        <v xml:space="preserve"> </v>
      </c>
      <c r="D3" s="7">
        <f>VLOOKUP(B3,Africa!B$3:H$56,6,FALSE)</f>
        <v>1</v>
      </c>
      <c r="E3" s="7" t="str">
        <f>VLOOKUP(B3,Africa!B$3:H$56,7,FALSE)</f>
        <v xml:space="preserve"> </v>
      </c>
      <c r="F3" s="7">
        <f>SUM(C3:E3)</f>
        <v>1</v>
      </c>
      <c r="G3" s="12">
        <v>1</v>
      </c>
    </row>
    <row r="4" spans="1:8" x14ac:dyDescent="0.35">
      <c r="A4" s="15">
        <v>2</v>
      </c>
      <c r="B4" s="16" t="s">
        <v>2</v>
      </c>
      <c r="C4" s="7" t="str">
        <f>VLOOKUP(B4,Africa!B$3:H$56,5,FALSE)</f>
        <v xml:space="preserve"> </v>
      </c>
      <c r="D4" s="7">
        <f>VLOOKUP(B4,Africa!B$3:H$56,6,FALSE)</f>
        <v>1</v>
      </c>
      <c r="E4" s="7" t="str">
        <f>VLOOKUP(B4,Africa!B$3:H$56,7,FALSE)</f>
        <v xml:space="preserve"> </v>
      </c>
      <c r="F4" s="7">
        <f t="shared" ref="F4:F7" si="0">SUM(C4:E4)</f>
        <v>1</v>
      </c>
      <c r="G4" s="12">
        <v>1</v>
      </c>
    </row>
    <row r="5" spans="1:8" x14ac:dyDescent="0.35">
      <c r="A5" s="15">
        <v>3</v>
      </c>
      <c r="B5" s="16" t="s">
        <v>27</v>
      </c>
      <c r="C5" s="7" t="str">
        <f>VLOOKUP(B5,Africa!B$3:H$56,5,FALSE)</f>
        <v xml:space="preserve"> </v>
      </c>
      <c r="D5" s="7">
        <f>VLOOKUP(B5,Africa!B$3:H$56,6,FALSE)</f>
        <v>1</v>
      </c>
      <c r="E5" s="7">
        <f>VLOOKUP(B5,Africa!B$3:H$56,7,FALSE)</f>
        <v>2</v>
      </c>
      <c r="F5" s="7">
        <f t="shared" si="0"/>
        <v>3</v>
      </c>
      <c r="G5" s="12">
        <v>1</v>
      </c>
    </row>
    <row r="6" spans="1:8" x14ac:dyDescent="0.35">
      <c r="A6" s="15">
        <v>4</v>
      </c>
      <c r="B6" s="16" t="s">
        <v>5</v>
      </c>
      <c r="C6" s="7" t="str">
        <f>VLOOKUP(B6,Africa!B$3:H$56,5,FALSE)</f>
        <v xml:space="preserve"> </v>
      </c>
      <c r="D6" s="7">
        <f>VLOOKUP(B6,Africa!B$3:H$56,6,FALSE)</f>
        <v>1</v>
      </c>
      <c r="E6" s="7" t="str">
        <f>VLOOKUP(B6,Africa!B$3:H$56,7,FALSE)</f>
        <v xml:space="preserve"> </v>
      </c>
      <c r="F6" s="7">
        <f t="shared" si="0"/>
        <v>1</v>
      </c>
      <c r="G6" s="12">
        <v>1</v>
      </c>
    </row>
    <row r="7" spans="1:8" x14ac:dyDescent="0.35">
      <c r="A7" s="15">
        <v>5</v>
      </c>
      <c r="B7" s="16" t="s">
        <v>4</v>
      </c>
      <c r="C7" s="7" t="str">
        <f>VLOOKUP(B7,Africa!B$3:H$56,5,FALSE)</f>
        <v xml:space="preserve"> </v>
      </c>
      <c r="D7" s="7">
        <f>VLOOKUP(B7,Africa!B$3:H$56,6,FALSE)</f>
        <v>1</v>
      </c>
      <c r="E7" s="7" t="str">
        <f>VLOOKUP(B7,Africa!B$3:H$56,7,FALSE)</f>
        <v xml:space="preserve"> </v>
      </c>
      <c r="F7" s="7">
        <f t="shared" si="0"/>
        <v>1</v>
      </c>
      <c r="G7" s="12">
        <v>1</v>
      </c>
    </row>
    <row r="8" spans="1:8" x14ac:dyDescent="0.35">
      <c r="B8" s="3"/>
    </row>
    <row r="18" spans="4:4" x14ac:dyDescent="0.35">
      <c r="D18" s="4"/>
    </row>
    <row r="19" spans="4:4" x14ac:dyDescent="0.35">
      <c r="D19" s="4"/>
    </row>
    <row r="20" spans="4:4" x14ac:dyDescent="0.35">
      <c r="D20" s="4"/>
    </row>
    <row r="21" spans="4:4" x14ac:dyDescent="0.35">
      <c r="D21" s="4"/>
    </row>
    <row r="22" spans="4:4" x14ac:dyDescent="0.35">
      <c r="D22" s="4"/>
    </row>
    <row r="23" spans="4:4" x14ac:dyDescent="0.35">
      <c r="D23" s="4"/>
    </row>
    <row r="24" spans="4:4" x14ac:dyDescent="0.35">
      <c r="D24" s="4"/>
    </row>
    <row r="25" spans="4:4" x14ac:dyDescent="0.35">
      <c r="D25" s="4"/>
    </row>
    <row r="26" spans="4:4" x14ac:dyDescent="0.35">
      <c r="D26" s="4"/>
    </row>
    <row r="27" spans="4:4" x14ac:dyDescent="0.35">
      <c r="D27" s="4"/>
    </row>
    <row r="28" spans="4:4" x14ac:dyDescent="0.35">
      <c r="D28" s="4"/>
    </row>
    <row r="29" spans="4:4" x14ac:dyDescent="0.35">
      <c r="D29" s="4"/>
    </row>
    <row r="30" spans="4:4" x14ac:dyDescent="0.35">
      <c r="D30" s="4"/>
    </row>
    <row r="31" spans="4:4" x14ac:dyDescent="0.35">
      <c r="D31" s="4"/>
    </row>
    <row r="32" spans="4:4" x14ac:dyDescent="0.35">
      <c r="D32" s="4"/>
    </row>
    <row r="33" spans="4:4" x14ac:dyDescent="0.35">
      <c r="D33" s="4"/>
    </row>
    <row r="34" spans="4:4" x14ac:dyDescent="0.35">
      <c r="D34" s="4"/>
    </row>
    <row r="35" spans="4:4" x14ac:dyDescent="0.35">
      <c r="D35" s="4"/>
    </row>
    <row r="36" spans="4:4" x14ac:dyDescent="0.35">
      <c r="D36" s="4"/>
    </row>
    <row r="37" spans="4:4" x14ac:dyDescent="0.35">
      <c r="D37" s="4"/>
    </row>
    <row r="38" spans="4:4" x14ac:dyDescent="0.35">
      <c r="D38" s="4"/>
    </row>
    <row r="39" spans="4:4" x14ac:dyDescent="0.35">
      <c r="D39" s="4"/>
    </row>
    <row r="40" spans="4:4" x14ac:dyDescent="0.35">
      <c r="D40" s="4"/>
    </row>
    <row r="41" spans="4:4" x14ac:dyDescent="0.35">
      <c r="D41" s="4"/>
    </row>
    <row r="42" spans="4:4" x14ac:dyDescent="0.35">
      <c r="D42" s="4"/>
    </row>
    <row r="43" spans="4:4" x14ac:dyDescent="0.35">
      <c r="D43" s="4"/>
    </row>
    <row r="44" spans="4:4" x14ac:dyDescent="0.35">
      <c r="D44" s="4"/>
    </row>
    <row r="45" spans="4:4" x14ac:dyDescent="0.35">
      <c r="D45" s="4"/>
    </row>
    <row r="46" spans="4:4" x14ac:dyDescent="0.35">
      <c r="D46" s="4"/>
    </row>
    <row r="47" spans="4:4" x14ac:dyDescent="0.35">
      <c r="D47" s="4"/>
    </row>
    <row r="48" spans="4:4" x14ac:dyDescent="0.35">
      <c r="D48" s="4"/>
    </row>
    <row r="49" spans="4:4" x14ac:dyDescent="0.35">
      <c r="D49" s="4"/>
    </row>
    <row r="50" spans="4:4" x14ac:dyDescent="0.35">
      <c r="D50" s="4"/>
    </row>
    <row r="51" spans="4:4" x14ac:dyDescent="0.35">
      <c r="D51" s="4"/>
    </row>
    <row r="52" spans="4:4" x14ac:dyDescent="0.35">
      <c r="D52" s="4"/>
    </row>
    <row r="53" spans="4:4" x14ac:dyDescent="0.35">
      <c r="D53" s="4"/>
    </row>
    <row r="54" spans="4:4" x14ac:dyDescent="0.35">
      <c r="D54" s="4"/>
    </row>
    <row r="55" spans="4:4" x14ac:dyDescent="0.35">
      <c r="D55" s="4"/>
    </row>
    <row r="56" spans="4:4" x14ac:dyDescent="0.35">
      <c r="D56" s="4"/>
    </row>
    <row r="57" spans="4:4" x14ac:dyDescent="0.35">
      <c r="D57" s="4"/>
    </row>
    <row r="58" spans="4:4" x14ac:dyDescent="0.35">
      <c r="D58" s="4"/>
    </row>
  </sheetData>
  <mergeCells count="1">
    <mergeCell ref="C1:F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J59"/>
  <sheetViews>
    <sheetView tabSelected="1" topLeftCell="B1" zoomScale="70" zoomScaleNormal="70" workbookViewId="0">
      <selection activeCell="L3" sqref="L3"/>
    </sheetView>
  </sheetViews>
  <sheetFormatPr defaultRowHeight="14.5" x14ac:dyDescent="0.35"/>
  <cols>
    <col min="2" max="2" width="26.54296875" style="1" bestFit="1" customWidth="1"/>
    <col min="3" max="3" width="16.90625" style="1" customWidth="1"/>
    <col min="4" max="4" width="18.81640625" customWidth="1"/>
    <col min="5" max="5" width="17.81640625" customWidth="1"/>
    <col min="6" max="6" width="10.453125" style="1" bestFit="1" customWidth="1"/>
    <col min="7" max="9" width="8" style="1" customWidth="1"/>
    <col min="10" max="10" width="11.1796875" customWidth="1"/>
  </cols>
  <sheetData>
    <row r="1" spans="1:10" ht="21" x14ac:dyDescent="0.5">
      <c r="A1" s="7"/>
      <c r="B1" s="8" t="s">
        <v>48</v>
      </c>
      <c r="C1" s="19" t="s">
        <v>57</v>
      </c>
      <c r="D1" s="19"/>
      <c r="E1" s="19"/>
      <c r="F1" s="20" t="s">
        <v>58</v>
      </c>
      <c r="G1" s="21"/>
      <c r="H1" s="21"/>
      <c r="I1" s="22"/>
      <c r="J1" s="14" t="s">
        <v>59</v>
      </c>
    </row>
    <row r="2" spans="1:10" x14ac:dyDescent="0.35">
      <c r="A2" s="7"/>
      <c r="B2" s="9" t="s">
        <v>56</v>
      </c>
      <c r="C2" s="9" t="s">
        <v>49</v>
      </c>
      <c r="D2" s="9" t="s">
        <v>50</v>
      </c>
      <c r="E2" s="9" t="s">
        <v>51</v>
      </c>
      <c r="F2" s="9" t="s">
        <v>49</v>
      </c>
      <c r="G2" s="9" t="s">
        <v>50</v>
      </c>
      <c r="H2" s="9" t="s">
        <v>51</v>
      </c>
      <c r="I2" s="9" t="s">
        <v>52</v>
      </c>
      <c r="J2" s="9" t="s">
        <v>47</v>
      </c>
    </row>
    <row r="3" spans="1:10" x14ac:dyDescent="0.35">
      <c r="A3" s="7">
        <v>1</v>
      </c>
      <c r="B3" s="10" t="s">
        <v>6</v>
      </c>
      <c r="C3" s="11" t="s">
        <v>38</v>
      </c>
      <c r="D3" s="11" t="s">
        <v>6</v>
      </c>
      <c r="E3" s="11" t="s">
        <v>12</v>
      </c>
      <c r="F3" s="10" t="str">
        <f>IF(COUNTIF($C$3:$C$56,B3),0," ")</f>
        <v xml:space="preserve"> </v>
      </c>
      <c r="G3" s="10">
        <f t="shared" ref="G3:G34" si="0">IF(COUNTIF($D$3:$D$57,B3),1," ")</f>
        <v>1</v>
      </c>
      <c r="H3" s="10" t="str">
        <f>IF(COUNTIF($E$3:$E$56,B3),2, " ")</f>
        <v xml:space="preserve"> </v>
      </c>
      <c r="I3" s="10">
        <f>SUM(F3:H3)</f>
        <v>1</v>
      </c>
      <c r="J3" s="12">
        <f>(I3-MIN(I$3:I$56))/(MAX(I$3:I$56)-MIN(I$3:I$56))</f>
        <v>0.33333333333333331</v>
      </c>
    </row>
    <row r="4" spans="1:10" x14ac:dyDescent="0.35">
      <c r="A4" s="7">
        <v>2</v>
      </c>
      <c r="B4" s="10" t="s">
        <v>25</v>
      </c>
      <c r="D4" s="11" t="s">
        <v>25</v>
      </c>
      <c r="E4" s="11" t="s">
        <v>15</v>
      </c>
      <c r="F4" s="10" t="str">
        <f t="shared" ref="F4:F56" si="1">IF(COUNTIF($C$3:$C$56,B4),0," ")</f>
        <v xml:space="preserve"> </v>
      </c>
      <c r="G4" s="10">
        <f t="shared" si="0"/>
        <v>1</v>
      </c>
      <c r="H4" s="10" t="str">
        <f t="shared" ref="H4:H56" si="2">IF(COUNTIF($E$3:$E$56,B4),2, " ")</f>
        <v xml:space="preserve"> </v>
      </c>
      <c r="I4" s="10">
        <f t="shared" ref="I4:I56" si="3">SUM(F4:H4)</f>
        <v>1</v>
      </c>
      <c r="J4" s="12">
        <f t="shared" ref="J4:J56" si="4">(I4-MIN(I$3:I$56))/(MAX(I$3:I$56)-MIN(I$3:I$56))</f>
        <v>0.33333333333333331</v>
      </c>
    </row>
    <row r="5" spans="1:10" x14ac:dyDescent="0.35">
      <c r="A5" s="7">
        <v>3</v>
      </c>
      <c r="B5" s="10" t="s">
        <v>29</v>
      </c>
      <c r="D5" s="11" t="s">
        <v>29</v>
      </c>
      <c r="E5" s="11" t="s">
        <v>18</v>
      </c>
      <c r="F5" s="10" t="str">
        <f t="shared" si="1"/>
        <v xml:space="preserve"> </v>
      </c>
      <c r="G5" s="10">
        <f t="shared" si="0"/>
        <v>1</v>
      </c>
      <c r="H5" s="10" t="str">
        <f t="shared" si="2"/>
        <v xml:space="preserve"> </v>
      </c>
      <c r="I5" s="10">
        <f t="shared" si="3"/>
        <v>1</v>
      </c>
      <c r="J5" s="12">
        <f t="shared" si="4"/>
        <v>0.33333333333333331</v>
      </c>
    </row>
    <row r="6" spans="1:10" x14ac:dyDescent="0.35">
      <c r="A6" s="7">
        <v>4</v>
      </c>
      <c r="B6" s="10" t="s">
        <v>8</v>
      </c>
      <c r="C6" s="11"/>
      <c r="D6" s="11" t="s">
        <v>8</v>
      </c>
      <c r="E6" s="11" t="s">
        <v>42</v>
      </c>
      <c r="F6" s="10" t="str">
        <f t="shared" si="1"/>
        <v xml:space="preserve"> </v>
      </c>
      <c r="G6" s="10">
        <f t="shared" si="0"/>
        <v>1</v>
      </c>
      <c r="H6" s="10" t="str">
        <f t="shared" si="2"/>
        <v xml:space="preserve"> </v>
      </c>
      <c r="I6" s="10">
        <f t="shared" si="3"/>
        <v>1</v>
      </c>
      <c r="J6" s="12">
        <f t="shared" si="4"/>
        <v>0.33333333333333331</v>
      </c>
    </row>
    <row r="7" spans="1:10" x14ac:dyDescent="0.35">
      <c r="A7" s="7">
        <v>5</v>
      </c>
      <c r="B7" s="10" t="s">
        <v>24</v>
      </c>
      <c r="C7" s="11"/>
      <c r="D7" s="11" t="s">
        <v>24</v>
      </c>
      <c r="E7" s="11" t="s">
        <v>40</v>
      </c>
      <c r="F7" s="10" t="str">
        <f t="shared" si="1"/>
        <v xml:space="preserve"> </v>
      </c>
      <c r="G7" s="10">
        <f t="shared" si="0"/>
        <v>1</v>
      </c>
      <c r="H7" s="10">
        <f t="shared" si="2"/>
        <v>2</v>
      </c>
      <c r="I7" s="10">
        <f t="shared" si="3"/>
        <v>3</v>
      </c>
      <c r="J7" s="12">
        <f t="shared" si="4"/>
        <v>1</v>
      </c>
    </row>
    <row r="8" spans="1:10" x14ac:dyDescent="0.35">
      <c r="A8" s="7">
        <v>6</v>
      </c>
      <c r="B8" s="10" t="s">
        <v>28</v>
      </c>
      <c r="D8" s="11" t="s">
        <v>28</v>
      </c>
      <c r="E8" s="11" t="s">
        <v>54</v>
      </c>
      <c r="F8" s="10" t="str">
        <f t="shared" si="1"/>
        <v xml:space="preserve"> </v>
      </c>
      <c r="G8" s="10">
        <f t="shared" si="0"/>
        <v>1</v>
      </c>
      <c r="H8" s="10" t="str">
        <f t="shared" si="2"/>
        <v xml:space="preserve"> </v>
      </c>
      <c r="I8" s="10">
        <f t="shared" si="3"/>
        <v>1</v>
      </c>
      <c r="J8" s="12">
        <f t="shared" si="4"/>
        <v>0.33333333333333331</v>
      </c>
    </row>
    <row r="9" spans="1:10" x14ac:dyDescent="0.35">
      <c r="A9" s="7">
        <v>7</v>
      </c>
      <c r="B9" s="10" t="s">
        <v>7</v>
      </c>
      <c r="C9" s="10"/>
      <c r="D9" s="11" t="s">
        <v>7</v>
      </c>
      <c r="E9" s="11" t="s">
        <v>32</v>
      </c>
      <c r="F9" s="10" t="str">
        <f t="shared" si="1"/>
        <v xml:space="preserve"> </v>
      </c>
      <c r="G9" s="10">
        <f t="shared" si="0"/>
        <v>1</v>
      </c>
      <c r="H9" s="10" t="str">
        <f t="shared" si="2"/>
        <v xml:space="preserve"> </v>
      </c>
      <c r="I9" s="10">
        <f t="shared" si="3"/>
        <v>1</v>
      </c>
      <c r="J9" s="12">
        <f t="shared" si="4"/>
        <v>0.33333333333333331</v>
      </c>
    </row>
    <row r="10" spans="1:10" x14ac:dyDescent="0.35">
      <c r="A10" s="7">
        <v>8</v>
      </c>
      <c r="B10" s="10" t="s">
        <v>21</v>
      </c>
      <c r="C10" s="9"/>
      <c r="D10" s="11" t="s">
        <v>21</v>
      </c>
      <c r="E10" s="11" t="s">
        <v>20</v>
      </c>
      <c r="F10" s="10" t="str">
        <f t="shared" si="1"/>
        <v xml:space="preserve"> </v>
      </c>
      <c r="G10" s="10">
        <f t="shared" si="0"/>
        <v>1</v>
      </c>
      <c r="H10" s="10" t="str">
        <f t="shared" si="2"/>
        <v xml:space="preserve"> </v>
      </c>
      <c r="I10" s="10">
        <f t="shared" si="3"/>
        <v>1</v>
      </c>
      <c r="J10" s="12">
        <f t="shared" si="4"/>
        <v>0.33333333333333331</v>
      </c>
    </row>
    <row r="11" spans="1:10" x14ac:dyDescent="0.35">
      <c r="A11" s="7">
        <v>9</v>
      </c>
      <c r="B11" s="10" t="s">
        <v>67</v>
      </c>
      <c r="C11" s="9"/>
      <c r="D11" s="11" t="s">
        <v>67</v>
      </c>
      <c r="E11" s="11" t="s">
        <v>45</v>
      </c>
      <c r="F11" s="10" t="str">
        <f t="shared" si="1"/>
        <v xml:space="preserve"> </v>
      </c>
      <c r="G11" s="10">
        <f t="shared" si="0"/>
        <v>1</v>
      </c>
      <c r="H11" s="10" t="str">
        <f t="shared" si="2"/>
        <v xml:space="preserve"> </v>
      </c>
      <c r="I11" s="10">
        <f t="shared" si="3"/>
        <v>1</v>
      </c>
      <c r="J11" s="12">
        <f t="shared" si="4"/>
        <v>0.33333333333333331</v>
      </c>
    </row>
    <row r="12" spans="1:10" x14ac:dyDescent="0.35">
      <c r="A12" s="7">
        <v>10</v>
      </c>
      <c r="B12" s="10" t="s">
        <v>40</v>
      </c>
      <c r="C12" s="10"/>
      <c r="D12" s="11" t="s">
        <v>40</v>
      </c>
      <c r="E12" s="11" t="s">
        <v>1</v>
      </c>
      <c r="F12" s="10" t="str">
        <f t="shared" si="1"/>
        <v xml:space="preserve"> </v>
      </c>
      <c r="G12" s="10">
        <f t="shared" si="0"/>
        <v>1</v>
      </c>
      <c r="H12" s="10">
        <f t="shared" si="2"/>
        <v>2</v>
      </c>
      <c r="I12" s="10">
        <f t="shared" si="3"/>
        <v>3</v>
      </c>
      <c r="J12" s="12">
        <f t="shared" si="4"/>
        <v>1</v>
      </c>
    </row>
    <row r="13" spans="1:10" x14ac:dyDescent="0.35">
      <c r="A13" s="7">
        <v>11</v>
      </c>
      <c r="B13" s="10" t="s">
        <v>16</v>
      </c>
      <c r="C13" s="10"/>
      <c r="D13" s="11" t="s">
        <v>16</v>
      </c>
      <c r="E13" s="11" t="s">
        <v>37</v>
      </c>
      <c r="F13" s="10" t="str">
        <f t="shared" si="1"/>
        <v xml:space="preserve"> </v>
      </c>
      <c r="G13" s="10">
        <f t="shared" si="0"/>
        <v>1</v>
      </c>
      <c r="H13" s="10" t="str">
        <f t="shared" si="2"/>
        <v xml:space="preserve"> </v>
      </c>
      <c r="I13" s="10">
        <f t="shared" si="3"/>
        <v>1</v>
      </c>
      <c r="J13" s="12">
        <f t="shared" si="4"/>
        <v>0.33333333333333331</v>
      </c>
    </row>
    <row r="14" spans="1:10" x14ac:dyDescent="0.35">
      <c r="A14" s="7">
        <v>12</v>
      </c>
      <c r="B14" s="10" t="s">
        <v>68</v>
      </c>
      <c r="C14" s="11"/>
      <c r="D14" t="s">
        <v>68</v>
      </c>
      <c r="E14" s="11" t="s">
        <v>31</v>
      </c>
      <c r="F14" s="10" t="str">
        <f t="shared" si="1"/>
        <v xml:space="preserve"> </v>
      </c>
      <c r="G14" s="10">
        <f t="shared" si="0"/>
        <v>1</v>
      </c>
      <c r="H14" s="10" t="str">
        <f t="shared" si="2"/>
        <v xml:space="preserve"> </v>
      </c>
      <c r="I14" s="10">
        <f t="shared" si="3"/>
        <v>1</v>
      </c>
      <c r="J14" s="12">
        <f t="shared" si="4"/>
        <v>0.33333333333333331</v>
      </c>
    </row>
    <row r="15" spans="1:10" x14ac:dyDescent="0.35">
      <c r="A15" s="7">
        <v>13</v>
      </c>
      <c r="B15" s="10" t="s">
        <v>66</v>
      </c>
      <c r="C15" s="11"/>
      <c r="D15" s="11" t="s">
        <v>66</v>
      </c>
      <c r="E15" s="11" t="s">
        <v>14</v>
      </c>
      <c r="F15" s="10" t="str">
        <f t="shared" si="1"/>
        <v xml:space="preserve"> </v>
      </c>
      <c r="G15" s="10">
        <f t="shared" si="0"/>
        <v>1</v>
      </c>
      <c r="H15" s="10">
        <f t="shared" si="2"/>
        <v>2</v>
      </c>
      <c r="I15" s="10">
        <f t="shared" si="3"/>
        <v>3</v>
      </c>
      <c r="J15" s="12">
        <f t="shared" si="4"/>
        <v>1</v>
      </c>
    </row>
    <row r="16" spans="1:10" x14ac:dyDescent="0.35">
      <c r="A16" s="7">
        <v>14</v>
      </c>
      <c r="B16" s="10" t="s">
        <v>45</v>
      </c>
      <c r="C16" s="13"/>
      <c r="D16" t="s">
        <v>45</v>
      </c>
      <c r="E16" s="11" t="s">
        <v>9</v>
      </c>
      <c r="F16" s="10" t="str">
        <f t="shared" si="1"/>
        <v xml:space="preserve"> </v>
      </c>
      <c r="G16" s="10">
        <f t="shared" si="0"/>
        <v>1</v>
      </c>
      <c r="H16" s="10">
        <f t="shared" si="2"/>
        <v>2</v>
      </c>
      <c r="I16" s="10">
        <f t="shared" si="3"/>
        <v>3</v>
      </c>
      <c r="J16" s="12">
        <f t="shared" si="4"/>
        <v>1</v>
      </c>
    </row>
    <row r="17" spans="1:10" x14ac:dyDescent="0.35">
      <c r="A17" s="7">
        <v>15</v>
      </c>
      <c r="B17" s="10" t="s">
        <v>13</v>
      </c>
      <c r="C17" s="11"/>
      <c r="D17" s="11" t="s">
        <v>13</v>
      </c>
      <c r="E17" s="11" t="s">
        <v>66</v>
      </c>
      <c r="F17" s="10" t="str">
        <f t="shared" si="1"/>
        <v xml:space="preserve"> </v>
      </c>
      <c r="G17" s="10">
        <f t="shared" si="0"/>
        <v>1</v>
      </c>
      <c r="H17" s="10">
        <f t="shared" si="2"/>
        <v>2</v>
      </c>
      <c r="I17" s="10">
        <f t="shared" si="3"/>
        <v>3</v>
      </c>
      <c r="J17" s="12">
        <f t="shared" si="4"/>
        <v>1</v>
      </c>
    </row>
    <row r="18" spans="1:10" x14ac:dyDescent="0.35">
      <c r="A18" s="7">
        <v>16</v>
      </c>
      <c r="B18" s="10" t="s">
        <v>46</v>
      </c>
      <c r="C18" s="11"/>
      <c r="D18" s="11" t="s">
        <v>46</v>
      </c>
      <c r="E18" s="11" t="s">
        <v>34</v>
      </c>
      <c r="F18" s="10" t="str">
        <f t="shared" si="1"/>
        <v xml:space="preserve"> </v>
      </c>
      <c r="G18" s="10">
        <f t="shared" si="0"/>
        <v>1</v>
      </c>
      <c r="H18" s="10">
        <f t="shared" si="2"/>
        <v>2</v>
      </c>
      <c r="I18" s="10">
        <f t="shared" si="3"/>
        <v>3</v>
      </c>
      <c r="J18" s="12">
        <f t="shared" si="4"/>
        <v>1</v>
      </c>
    </row>
    <row r="19" spans="1:10" x14ac:dyDescent="0.35">
      <c r="A19" s="7">
        <v>17</v>
      </c>
      <c r="B19" s="10" t="s">
        <v>22</v>
      </c>
      <c r="C19" s="11"/>
      <c r="D19" s="11" t="s">
        <v>22</v>
      </c>
      <c r="E19" s="11" t="s">
        <v>27</v>
      </c>
      <c r="F19" s="10" t="str">
        <f t="shared" si="1"/>
        <v xml:space="preserve"> </v>
      </c>
      <c r="G19" s="10">
        <f t="shared" si="0"/>
        <v>1</v>
      </c>
      <c r="H19" s="10">
        <f t="shared" si="2"/>
        <v>2</v>
      </c>
      <c r="I19" s="10">
        <f t="shared" si="3"/>
        <v>3</v>
      </c>
      <c r="J19" s="12">
        <f t="shared" si="4"/>
        <v>1</v>
      </c>
    </row>
    <row r="20" spans="1:10" x14ac:dyDescent="0.35">
      <c r="A20" s="7">
        <v>18</v>
      </c>
      <c r="B20" s="10" t="s">
        <v>38</v>
      </c>
      <c r="C20" s="11"/>
      <c r="D20" s="11"/>
      <c r="E20" s="11" t="s">
        <v>13</v>
      </c>
      <c r="F20" s="10">
        <f t="shared" si="1"/>
        <v>0</v>
      </c>
      <c r="G20" s="10" t="str">
        <f t="shared" si="0"/>
        <v xml:space="preserve"> </v>
      </c>
      <c r="H20" s="10" t="str">
        <f t="shared" si="2"/>
        <v xml:space="preserve"> </v>
      </c>
      <c r="I20" s="10">
        <f t="shared" si="3"/>
        <v>0</v>
      </c>
      <c r="J20" s="12">
        <f t="shared" si="4"/>
        <v>0</v>
      </c>
    </row>
    <row r="21" spans="1:10" x14ac:dyDescent="0.35">
      <c r="A21" s="7">
        <v>19</v>
      </c>
      <c r="B21" s="10" t="s">
        <v>41</v>
      </c>
      <c r="C21" s="11"/>
      <c r="D21" s="11" t="s">
        <v>41</v>
      </c>
      <c r="E21" s="11" t="s">
        <v>46</v>
      </c>
      <c r="F21" s="10" t="str">
        <f t="shared" si="1"/>
        <v xml:space="preserve"> </v>
      </c>
      <c r="G21" s="10">
        <f t="shared" si="0"/>
        <v>1</v>
      </c>
      <c r="H21" s="10">
        <f t="shared" si="2"/>
        <v>2</v>
      </c>
      <c r="I21" s="10">
        <f t="shared" si="3"/>
        <v>3</v>
      </c>
      <c r="J21" s="12">
        <f t="shared" si="4"/>
        <v>1</v>
      </c>
    </row>
    <row r="22" spans="1:10" x14ac:dyDescent="0.35">
      <c r="A22" s="7">
        <v>20</v>
      </c>
      <c r="B22" s="10" t="s">
        <v>10</v>
      </c>
      <c r="C22" s="11"/>
      <c r="D22" s="11" t="s">
        <v>10</v>
      </c>
      <c r="E22" s="11" t="s">
        <v>70</v>
      </c>
      <c r="F22" s="10" t="str">
        <f t="shared" si="1"/>
        <v xml:space="preserve"> </v>
      </c>
      <c r="G22" s="10">
        <f t="shared" si="0"/>
        <v>1</v>
      </c>
      <c r="H22" s="10">
        <f t="shared" si="2"/>
        <v>2</v>
      </c>
      <c r="I22" s="10">
        <f t="shared" si="3"/>
        <v>3</v>
      </c>
      <c r="J22" s="12">
        <f t="shared" si="4"/>
        <v>1</v>
      </c>
    </row>
    <row r="23" spans="1:10" x14ac:dyDescent="0.35">
      <c r="A23" s="7">
        <v>21</v>
      </c>
      <c r="B23" s="10" t="s">
        <v>70</v>
      </c>
      <c r="C23" s="11"/>
      <c r="D23" s="11" t="s">
        <v>70</v>
      </c>
      <c r="E23" s="11" t="s">
        <v>41</v>
      </c>
      <c r="F23" s="10" t="str">
        <f t="shared" si="1"/>
        <v xml:space="preserve"> </v>
      </c>
      <c r="G23" s="10">
        <f t="shared" si="0"/>
        <v>1</v>
      </c>
      <c r="H23" s="10">
        <f t="shared" si="2"/>
        <v>2</v>
      </c>
      <c r="I23" s="10">
        <f t="shared" si="3"/>
        <v>3</v>
      </c>
      <c r="J23" s="12">
        <f t="shared" si="4"/>
        <v>1</v>
      </c>
    </row>
    <row r="24" spans="1:10" x14ac:dyDescent="0.35">
      <c r="A24" s="7">
        <v>22</v>
      </c>
      <c r="B24" s="10" t="s">
        <v>12</v>
      </c>
      <c r="C24" s="11"/>
      <c r="D24" s="11" t="s">
        <v>12</v>
      </c>
      <c r="E24" s="11" t="s">
        <v>11</v>
      </c>
      <c r="F24" s="10" t="str">
        <f t="shared" si="1"/>
        <v xml:space="preserve"> </v>
      </c>
      <c r="G24" s="10">
        <f t="shared" si="0"/>
        <v>1</v>
      </c>
      <c r="H24" s="10">
        <f t="shared" si="2"/>
        <v>2</v>
      </c>
      <c r="I24" s="10">
        <f t="shared" si="3"/>
        <v>3</v>
      </c>
      <c r="J24" s="12">
        <f t="shared" si="4"/>
        <v>1</v>
      </c>
    </row>
    <row r="25" spans="1:10" x14ac:dyDescent="0.35">
      <c r="A25" s="7">
        <v>23</v>
      </c>
      <c r="B25" s="10" t="s">
        <v>32</v>
      </c>
      <c r="C25" s="11"/>
      <c r="D25" s="11" t="s">
        <v>32</v>
      </c>
      <c r="E25" s="11" t="s">
        <v>24</v>
      </c>
      <c r="F25" s="10" t="str">
        <f t="shared" si="1"/>
        <v xml:space="preserve"> </v>
      </c>
      <c r="G25" s="10">
        <f t="shared" si="0"/>
        <v>1</v>
      </c>
      <c r="H25" s="10">
        <f t="shared" si="2"/>
        <v>2</v>
      </c>
      <c r="I25" s="10">
        <f t="shared" si="3"/>
        <v>3</v>
      </c>
      <c r="J25" s="12">
        <f t="shared" si="4"/>
        <v>1</v>
      </c>
    </row>
    <row r="26" spans="1:10" x14ac:dyDescent="0.35">
      <c r="A26" s="7">
        <v>24</v>
      </c>
      <c r="B26" s="10" t="s">
        <v>35</v>
      </c>
      <c r="C26" s="11"/>
      <c r="D26" s="11" t="s">
        <v>35</v>
      </c>
      <c r="E26" s="11" t="s">
        <v>65</v>
      </c>
      <c r="F26" s="10" t="str">
        <f t="shared" si="1"/>
        <v xml:space="preserve"> </v>
      </c>
      <c r="G26" s="10">
        <f t="shared" si="0"/>
        <v>1</v>
      </c>
      <c r="H26" s="10" t="str">
        <f t="shared" si="2"/>
        <v xml:space="preserve"> </v>
      </c>
      <c r="I26" s="10">
        <f t="shared" si="3"/>
        <v>1</v>
      </c>
      <c r="J26" s="12">
        <f t="shared" si="4"/>
        <v>0.33333333333333331</v>
      </c>
    </row>
    <row r="27" spans="1:10" x14ac:dyDescent="0.35">
      <c r="A27" s="7">
        <v>25</v>
      </c>
      <c r="B27" s="10" t="s">
        <v>15</v>
      </c>
      <c r="C27" s="11"/>
      <c r="D27" s="11" t="s">
        <v>15</v>
      </c>
      <c r="E27" s="11" t="s">
        <v>10</v>
      </c>
      <c r="F27" s="10" t="str">
        <f t="shared" si="1"/>
        <v xml:space="preserve"> </v>
      </c>
      <c r="G27" s="10">
        <f t="shared" si="0"/>
        <v>1</v>
      </c>
      <c r="H27" s="10">
        <f t="shared" si="2"/>
        <v>2</v>
      </c>
      <c r="I27" s="10">
        <f t="shared" si="3"/>
        <v>3</v>
      </c>
      <c r="J27" s="12">
        <f t="shared" si="4"/>
        <v>1</v>
      </c>
    </row>
    <row r="28" spans="1:10" x14ac:dyDescent="0.35">
      <c r="A28" s="7">
        <v>26</v>
      </c>
      <c r="B28" s="10" t="s">
        <v>26</v>
      </c>
      <c r="C28" s="11"/>
      <c r="D28" s="11" t="s">
        <v>26</v>
      </c>
      <c r="E28" s="11" t="s">
        <v>22</v>
      </c>
      <c r="F28" s="10" t="str">
        <f t="shared" si="1"/>
        <v xml:space="preserve"> </v>
      </c>
      <c r="G28" s="10">
        <f t="shared" si="0"/>
        <v>1</v>
      </c>
      <c r="H28" s="10" t="str">
        <f t="shared" si="2"/>
        <v xml:space="preserve"> </v>
      </c>
      <c r="I28" s="10">
        <f t="shared" si="3"/>
        <v>1</v>
      </c>
      <c r="J28" s="12">
        <f t="shared" si="4"/>
        <v>0.33333333333333331</v>
      </c>
    </row>
    <row r="29" spans="1:10" x14ac:dyDescent="0.35">
      <c r="A29" s="7">
        <v>27</v>
      </c>
      <c r="B29" s="10" t="s">
        <v>33</v>
      </c>
      <c r="C29" s="11"/>
      <c r="D29" s="11" t="s">
        <v>33</v>
      </c>
      <c r="E29" s="11"/>
      <c r="F29" s="10" t="str">
        <f t="shared" si="1"/>
        <v xml:space="preserve"> </v>
      </c>
      <c r="G29" s="10">
        <f t="shared" si="0"/>
        <v>1</v>
      </c>
      <c r="H29" s="10" t="str">
        <f t="shared" si="2"/>
        <v xml:space="preserve"> </v>
      </c>
      <c r="I29" s="10">
        <f t="shared" si="3"/>
        <v>1</v>
      </c>
      <c r="J29" s="12">
        <f t="shared" si="4"/>
        <v>0.33333333333333331</v>
      </c>
    </row>
    <row r="30" spans="1:10" x14ac:dyDescent="0.35">
      <c r="A30" s="7">
        <v>28</v>
      </c>
      <c r="B30" s="10" t="s">
        <v>2</v>
      </c>
      <c r="C30" s="11"/>
      <c r="D30" s="11" t="s">
        <v>2</v>
      </c>
      <c r="E30" s="11"/>
      <c r="F30" s="10" t="str">
        <f t="shared" si="1"/>
        <v xml:space="preserve"> </v>
      </c>
      <c r="G30" s="10">
        <f t="shared" si="0"/>
        <v>1</v>
      </c>
      <c r="H30" s="10" t="str">
        <f t="shared" si="2"/>
        <v xml:space="preserve"> </v>
      </c>
      <c r="I30" s="10">
        <f t="shared" si="3"/>
        <v>1</v>
      </c>
      <c r="J30" s="12">
        <f t="shared" si="4"/>
        <v>0.33333333333333331</v>
      </c>
    </row>
    <row r="31" spans="1:10" x14ac:dyDescent="0.35">
      <c r="A31" s="7">
        <v>29</v>
      </c>
      <c r="B31" s="10" t="s">
        <v>39</v>
      </c>
      <c r="C31" s="11"/>
      <c r="D31" s="11" t="s">
        <v>39</v>
      </c>
      <c r="E31" s="11"/>
      <c r="F31" s="10" t="str">
        <f t="shared" si="1"/>
        <v xml:space="preserve"> </v>
      </c>
      <c r="G31" s="10">
        <f t="shared" si="0"/>
        <v>1</v>
      </c>
      <c r="H31" s="10" t="str">
        <f t="shared" si="2"/>
        <v xml:space="preserve"> </v>
      </c>
      <c r="I31" s="10">
        <f t="shared" si="3"/>
        <v>1</v>
      </c>
      <c r="J31" s="12">
        <f t="shared" si="4"/>
        <v>0.33333333333333331</v>
      </c>
    </row>
    <row r="32" spans="1:10" x14ac:dyDescent="0.35">
      <c r="A32" s="7">
        <v>30</v>
      </c>
      <c r="B32" s="10" t="s">
        <v>23</v>
      </c>
      <c r="C32" s="11"/>
      <c r="D32" s="11" t="s">
        <v>23</v>
      </c>
      <c r="E32" s="11"/>
      <c r="F32" s="10" t="str">
        <f t="shared" si="1"/>
        <v xml:space="preserve"> </v>
      </c>
      <c r="G32" s="10">
        <f t="shared" si="0"/>
        <v>1</v>
      </c>
      <c r="H32" s="10" t="str">
        <f t="shared" si="2"/>
        <v xml:space="preserve"> </v>
      </c>
      <c r="I32" s="10">
        <f t="shared" si="3"/>
        <v>1</v>
      </c>
      <c r="J32" s="12">
        <f t="shared" si="4"/>
        <v>0.33333333333333331</v>
      </c>
    </row>
    <row r="33" spans="1:10" x14ac:dyDescent="0.35">
      <c r="A33" s="7">
        <v>31</v>
      </c>
      <c r="B33" s="10" t="s">
        <v>31</v>
      </c>
      <c r="C33" s="11"/>
      <c r="D33" s="11" t="s">
        <v>31</v>
      </c>
      <c r="E33" s="11"/>
      <c r="F33" s="10" t="str">
        <f t="shared" si="1"/>
        <v xml:space="preserve"> </v>
      </c>
      <c r="G33" s="10">
        <f t="shared" si="0"/>
        <v>1</v>
      </c>
      <c r="H33" s="10">
        <f t="shared" si="2"/>
        <v>2</v>
      </c>
      <c r="I33" s="10">
        <f t="shared" si="3"/>
        <v>3</v>
      </c>
      <c r="J33" s="12">
        <f t="shared" si="4"/>
        <v>1</v>
      </c>
    </row>
    <row r="34" spans="1:10" x14ac:dyDescent="0.35">
      <c r="A34" s="7">
        <v>32</v>
      </c>
      <c r="B34" s="10" t="s">
        <v>27</v>
      </c>
      <c r="C34" s="11"/>
      <c r="D34" s="11" t="s">
        <v>27</v>
      </c>
      <c r="E34" s="11"/>
      <c r="F34" s="10" t="str">
        <f t="shared" si="1"/>
        <v xml:space="preserve"> </v>
      </c>
      <c r="G34" s="10">
        <f t="shared" si="0"/>
        <v>1</v>
      </c>
      <c r="H34" s="10">
        <f t="shared" si="2"/>
        <v>2</v>
      </c>
      <c r="I34" s="10">
        <f t="shared" si="3"/>
        <v>3</v>
      </c>
      <c r="J34" s="12">
        <f t="shared" si="4"/>
        <v>1</v>
      </c>
    </row>
    <row r="35" spans="1:10" x14ac:dyDescent="0.35">
      <c r="A35" s="7">
        <v>33</v>
      </c>
      <c r="B35" s="10" t="s">
        <v>3</v>
      </c>
      <c r="C35" s="11"/>
      <c r="D35" s="11" t="s">
        <v>3</v>
      </c>
      <c r="E35" s="11"/>
      <c r="F35" s="10" t="str">
        <f t="shared" si="1"/>
        <v xml:space="preserve"> </v>
      </c>
      <c r="G35" s="10">
        <f t="shared" ref="G35:G56" si="5">IF(COUNTIF($D$3:$D$57,B35),1," ")</f>
        <v>1</v>
      </c>
      <c r="H35" s="10" t="str">
        <f t="shared" si="2"/>
        <v xml:space="preserve"> </v>
      </c>
      <c r="I35" s="10">
        <f t="shared" si="3"/>
        <v>1</v>
      </c>
      <c r="J35" s="12">
        <f t="shared" si="4"/>
        <v>0.33333333333333331</v>
      </c>
    </row>
    <row r="36" spans="1:10" x14ac:dyDescent="0.35">
      <c r="A36" s="7">
        <v>34</v>
      </c>
      <c r="B36" s="10" t="s">
        <v>5</v>
      </c>
      <c r="C36" s="11"/>
      <c r="D36" s="11" t="s">
        <v>5</v>
      </c>
      <c r="E36" s="11"/>
      <c r="F36" s="10" t="str">
        <f t="shared" si="1"/>
        <v xml:space="preserve"> </v>
      </c>
      <c r="G36" s="10">
        <f t="shared" si="5"/>
        <v>1</v>
      </c>
      <c r="H36" s="10" t="str">
        <f t="shared" si="2"/>
        <v xml:space="preserve"> </v>
      </c>
      <c r="I36" s="10">
        <f t="shared" si="3"/>
        <v>1</v>
      </c>
      <c r="J36" s="12">
        <f t="shared" si="4"/>
        <v>0.33333333333333331</v>
      </c>
    </row>
    <row r="37" spans="1:10" x14ac:dyDescent="0.35">
      <c r="A37" s="7">
        <v>35</v>
      </c>
      <c r="B37" s="10" t="s">
        <v>36</v>
      </c>
      <c r="C37" s="11"/>
      <c r="D37" t="s">
        <v>36</v>
      </c>
      <c r="E37" s="11"/>
      <c r="F37" s="10" t="str">
        <f t="shared" si="1"/>
        <v xml:space="preserve"> </v>
      </c>
      <c r="G37" s="10">
        <f t="shared" si="5"/>
        <v>1</v>
      </c>
      <c r="H37" s="10" t="str">
        <f t="shared" si="2"/>
        <v xml:space="preserve"> </v>
      </c>
      <c r="I37" s="10">
        <f t="shared" si="3"/>
        <v>1</v>
      </c>
      <c r="J37" s="12">
        <f t="shared" si="4"/>
        <v>0.33333333333333331</v>
      </c>
    </row>
    <row r="38" spans="1:10" x14ac:dyDescent="0.35">
      <c r="A38" s="7">
        <v>36</v>
      </c>
      <c r="B38" s="10" t="s">
        <v>9</v>
      </c>
      <c r="C38" s="11"/>
      <c r="D38" s="11" t="s">
        <v>9</v>
      </c>
      <c r="E38" s="11"/>
      <c r="F38" s="10" t="str">
        <f t="shared" si="1"/>
        <v xml:space="preserve"> </v>
      </c>
      <c r="G38" s="10">
        <f t="shared" si="5"/>
        <v>1</v>
      </c>
      <c r="H38" s="10">
        <f t="shared" si="2"/>
        <v>2</v>
      </c>
      <c r="I38" s="10">
        <f t="shared" si="3"/>
        <v>3</v>
      </c>
      <c r="J38" s="12">
        <f t="shared" si="4"/>
        <v>1</v>
      </c>
    </row>
    <row r="39" spans="1:10" x14ac:dyDescent="0.35">
      <c r="A39" s="7">
        <v>37</v>
      </c>
      <c r="B39" s="10" t="s">
        <v>42</v>
      </c>
      <c r="C39" s="11"/>
      <c r="D39" s="11" t="s">
        <v>42</v>
      </c>
      <c r="E39" s="11"/>
      <c r="F39" s="10" t="str">
        <f t="shared" si="1"/>
        <v xml:space="preserve"> </v>
      </c>
      <c r="G39" s="10">
        <f t="shared" si="5"/>
        <v>1</v>
      </c>
      <c r="H39" s="10">
        <f t="shared" si="2"/>
        <v>2</v>
      </c>
      <c r="I39" s="10">
        <f t="shared" si="3"/>
        <v>3</v>
      </c>
      <c r="J39" s="12">
        <f t="shared" si="4"/>
        <v>1</v>
      </c>
    </row>
    <row r="40" spans="1:10" x14ac:dyDescent="0.35">
      <c r="A40" s="7">
        <v>38</v>
      </c>
      <c r="B40" s="10" t="s">
        <v>19</v>
      </c>
      <c r="C40" s="11"/>
      <c r="D40" s="11" t="s">
        <v>19</v>
      </c>
      <c r="E40" s="11"/>
      <c r="F40" s="10" t="str">
        <f t="shared" si="1"/>
        <v xml:space="preserve"> </v>
      </c>
      <c r="G40" s="10">
        <f t="shared" si="5"/>
        <v>1</v>
      </c>
      <c r="H40" s="10" t="str">
        <f t="shared" si="2"/>
        <v xml:space="preserve"> </v>
      </c>
      <c r="I40" s="10">
        <f t="shared" si="3"/>
        <v>1</v>
      </c>
      <c r="J40" s="12">
        <f t="shared" si="4"/>
        <v>0.33333333333333331</v>
      </c>
    </row>
    <row r="41" spans="1:10" x14ac:dyDescent="0.35">
      <c r="A41" s="7">
        <v>39</v>
      </c>
      <c r="B41" s="10" t="s">
        <v>18</v>
      </c>
      <c r="C41" s="11"/>
      <c r="D41" s="11" t="s">
        <v>18</v>
      </c>
      <c r="E41" s="11"/>
      <c r="F41" s="10" t="str">
        <f t="shared" si="1"/>
        <v xml:space="preserve"> </v>
      </c>
      <c r="G41" s="10">
        <f t="shared" si="5"/>
        <v>1</v>
      </c>
      <c r="H41" s="10">
        <f t="shared" si="2"/>
        <v>2</v>
      </c>
      <c r="I41" s="10">
        <f t="shared" si="3"/>
        <v>3</v>
      </c>
      <c r="J41" s="12">
        <f t="shared" si="4"/>
        <v>1</v>
      </c>
    </row>
    <row r="42" spans="1:10" x14ac:dyDescent="0.35">
      <c r="A42" s="7">
        <v>40</v>
      </c>
      <c r="B42" s="10" t="s">
        <v>65</v>
      </c>
      <c r="C42" s="11"/>
      <c r="D42" s="11" t="s">
        <v>65</v>
      </c>
      <c r="E42" s="11"/>
      <c r="F42" s="10" t="str">
        <f t="shared" si="1"/>
        <v xml:space="preserve"> </v>
      </c>
      <c r="G42" s="10">
        <f t="shared" si="5"/>
        <v>1</v>
      </c>
      <c r="H42" s="10">
        <f t="shared" si="2"/>
        <v>2</v>
      </c>
      <c r="I42" s="10">
        <f t="shared" si="3"/>
        <v>3</v>
      </c>
      <c r="J42" s="12">
        <f t="shared" si="4"/>
        <v>1</v>
      </c>
    </row>
    <row r="43" spans="1:10" x14ac:dyDescent="0.35">
      <c r="A43" s="7">
        <v>41</v>
      </c>
      <c r="B43" s="10" t="s">
        <v>14</v>
      </c>
      <c r="C43" s="11"/>
      <c r="D43" s="11" t="s">
        <v>14</v>
      </c>
      <c r="E43" s="11"/>
      <c r="F43" s="10" t="str">
        <f t="shared" si="1"/>
        <v xml:space="preserve"> </v>
      </c>
      <c r="G43" s="10">
        <f t="shared" si="5"/>
        <v>1</v>
      </c>
      <c r="H43" s="10">
        <f t="shared" si="2"/>
        <v>2</v>
      </c>
      <c r="I43" s="10">
        <f t="shared" si="3"/>
        <v>3</v>
      </c>
      <c r="J43" s="12">
        <f t="shared" si="4"/>
        <v>1</v>
      </c>
    </row>
    <row r="44" spans="1:10" x14ac:dyDescent="0.35">
      <c r="A44" s="7">
        <v>42</v>
      </c>
      <c r="B44" s="10" t="s">
        <v>0</v>
      </c>
      <c r="C44" s="11"/>
      <c r="D44" s="11" t="s">
        <v>0</v>
      </c>
      <c r="E44" s="11"/>
      <c r="F44" s="10" t="str">
        <f t="shared" si="1"/>
        <v xml:space="preserve"> </v>
      </c>
      <c r="G44" s="10">
        <f t="shared" si="5"/>
        <v>1</v>
      </c>
      <c r="H44" s="10" t="str">
        <f t="shared" si="2"/>
        <v xml:space="preserve"> </v>
      </c>
      <c r="I44" s="10">
        <f t="shared" si="3"/>
        <v>1</v>
      </c>
      <c r="J44" s="12">
        <f t="shared" si="4"/>
        <v>0.33333333333333331</v>
      </c>
    </row>
    <row r="45" spans="1:10" x14ac:dyDescent="0.35">
      <c r="A45" s="7">
        <v>43</v>
      </c>
      <c r="B45" s="10" t="s">
        <v>37</v>
      </c>
      <c r="C45" s="11"/>
      <c r="D45" s="11" t="s">
        <v>37</v>
      </c>
      <c r="E45" s="11"/>
      <c r="F45" s="10" t="str">
        <f t="shared" si="1"/>
        <v xml:space="preserve"> </v>
      </c>
      <c r="G45" s="10">
        <f t="shared" si="5"/>
        <v>1</v>
      </c>
      <c r="H45" s="10">
        <f t="shared" si="2"/>
        <v>2</v>
      </c>
      <c r="I45" s="10">
        <f t="shared" si="3"/>
        <v>3</v>
      </c>
      <c r="J45" s="12">
        <f t="shared" si="4"/>
        <v>1</v>
      </c>
    </row>
    <row r="46" spans="1:10" x14ac:dyDescent="0.35">
      <c r="A46" s="7">
        <v>44</v>
      </c>
      <c r="B46" s="10" t="s">
        <v>43</v>
      </c>
      <c r="C46" s="11"/>
      <c r="D46" s="11" t="s">
        <v>43</v>
      </c>
      <c r="E46" s="11"/>
      <c r="F46" s="10" t="str">
        <f t="shared" si="1"/>
        <v xml:space="preserve"> </v>
      </c>
      <c r="G46" s="10">
        <f t="shared" si="5"/>
        <v>1</v>
      </c>
      <c r="H46" s="10" t="str">
        <f t="shared" si="2"/>
        <v xml:space="preserve"> </v>
      </c>
      <c r="I46" s="10">
        <f t="shared" si="3"/>
        <v>1</v>
      </c>
      <c r="J46" s="12">
        <f t="shared" si="4"/>
        <v>0.33333333333333331</v>
      </c>
    </row>
    <row r="47" spans="1:10" x14ac:dyDescent="0.35">
      <c r="A47" s="7">
        <v>45</v>
      </c>
      <c r="B47" s="10" t="s">
        <v>1</v>
      </c>
      <c r="C47" s="11"/>
      <c r="D47" s="11" t="s">
        <v>1</v>
      </c>
      <c r="E47" s="11"/>
      <c r="F47" s="10" t="str">
        <f t="shared" si="1"/>
        <v xml:space="preserve"> </v>
      </c>
      <c r="G47" s="10">
        <f t="shared" si="5"/>
        <v>1</v>
      </c>
      <c r="H47" s="10">
        <f t="shared" si="2"/>
        <v>2</v>
      </c>
      <c r="I47" s="10">
        <f t="shared" si="3"/>
        <v>3</v>
      </c>
      <c r="J47" s="12">
        <f t="shared" si="4"/>
        <v>1</v>
      </c>
    </row>
    <row r="48" spans="1:10" x14ac:dyDescent="0.35">
      <c r="A48" s="7">
        <v>46</v>
      </c>
      <c r="B48" s="10" t="s">
        <v>44</v>
      </c>
      <c r="C48" s="7"/>
      <c r="D48" s="7" t="s">
        <v>44</v>
      </c>
      <c r="E48" s="7"/>
      <c r="F48" s="10" t="str">
        <f t="shared" si="1"/>
        <v xml:space="preserve"> </v>
      </c>
      <c r="G48" s="10">
        <f t="shared" si="5"/>
        <v>1</v>
      </c>
      <c r="H48" s="10" t="str">
        <f t="shared" si="2"/>
        <v xml:space="preserve"> </v>
      </c>
      <c r="I48" s="10">
        <f t="shared" si="3"/>
        <v>1</v>
      </c>
      <c r="J48" s="12">
        <f t="shared" si="4"/>
        <v>0.33333333333333331</v>
      </c>
    </row>
    <row r="49" spans="1:10" x14ac:dyDescent="0.35">
      <c r="A49" s="7">
        <v>47</v>
      </c>
      <c r="B49" s="10" t="s">
        <v>30</v>
      </c>
      <c r="C49" s="7"/>
      <c r="D49" s="7" t="s">
        <v>30</v>
      </c>
      <c r="E49" s="7"/>
      <c r="F49" s="10" t="str">
        <f t="shared" si="1"/>
        <v xml:space="preserve"> </v>
      </c>
      <c r="G49" s="10">
        <f t="shared" si="5"/>
        <v>1</v>
      </c>
      <c r="H49" s="10" t="str">
        <f t="shared" si="2"/>
        <v xml:space="preserve"> </v>
      </c>
      <c r="I49" s="10">
        <f t="shared" si="3"/>
        <v>1</v>
      </c>
      <c r="J49" s="12">
        <f t="shared" si="4"/>
        <v>0.33333333333333331</v>
      </c>
    </row>
    <row r="50" spans="1:10" x14ac:dyDescent="0.35">
      <c r="A50" s="7">
        <v>48</v>
      </c>
      <c r="B50" s="10" t="s">
        <v>53</v>
      </c>
      <c r="C50" s="7"/>
      <c r="D50" s="7" t="s">
        <v>53</v>
      </c>
      <c r="E50" s="7"/>
      <c r="F50" s="10" t="str">
        <f t="shared" si="1"/>
        <v xml:space="preserve"> </v>
      </c>
      <c r="G50" s="10">
        <f t="shared" si="5"/>
        <v>1</v>
      </c>
      <c r="H50" s="10">
        <f t="shared" si="2"/>
        <v>2</v>
      </c>
      <c r="I50" s="10">
        <f t="shared" si="3"/>
        <v>3</v>
      </c>
      <c r="J50" s="12">
        <f t="shared" si="4"/>
        <v>1</v>
      </c>
    </row>
    <row r="51" spans="1:10" x14ac:dyDescent="0.35">
      <c r="A51" s="7">
        <v>49</v>
      </c>
      <c r="B51" s="10" t="s">
        <v>69</v>
      </c>
      <c r="C51" s="7"/>
      <c r="D51" s="7" t="s">
        <v>69</v>
      </c>
      <c r="E51" s="7"/>
      <c r="F51" s="10" t="str">
        <f t="shared" si="1"/>
        <v xml:space="preserve"> </v>
      </c>
      <c r="G51" s="10">
        <f t="shared" si="5"/>
        <v>1</v>
      </c>
      <c r="H51" s="10" t="str">
        <f t="shared" si="2"/>
        <v xml:space="preserve"> </v>
      </c>
      <c r="I51" s="10">
        <f t="shared" si="3"/>
        <v>1</v>
      </c>
      <c r="J51" s="12">
        <f t="shared" si="4"/>
        <v>0.33333333333333331</v>
      </c>
    </row>
    <row r="52" spans="1:10" x14ac:dyDescent="0.35">
      <c r="A52" s="7">
        <v>50</v>
      </c>
      <c r="B52" s="10" t="s">
        <v>34</v>
      </c>
      <c r="C52" s="10"/>
      <c r="D52" s="7" t="s">
        <v>34</v>
      </c>
      <c r="E52" s="7"/>
      <c r="F52" s="10" t="str">
        <f t="shared" si="1"/>
        <v xml:space="preserve"> </v>
      </c>
      <c r="G52" s="10">
        <f t="shared" si="5"/>
        <v>1</v>
      </c>
      <c r="H52" s="10">
        <f t="shared" si="2"/>
        <v>2</v>
      </c>
      <c r="I52" s="10">
        <f t="shared" si="3"/>
        <v>3</v>
      </c>
      <c r="J52" s="12">
        <f t="shared" si="4"/>
        <v>1</v>
      </c>
    </row>
    <row r="53" spans="1:10" x14ac:dyDescent="0.35">
      <c r="A53" s="7">
        <v>51</v>
      </c>
      <c r="B53" s="10" t="s">
        <v>4</v>
      </c>
      <c r="C53" s="10"/>
      <c r="D53" s="7" t="s">
        <v>4</v>
      </c>
      <c r="E53" s="7"/>
      <c r="F53" s="10" t="str">
        <f t="shared" si="1"/>
        <v xml:space="preserve"> </v>
      </c>
      <c r="G53" s="10">
        <f t="shared" si="5"/>
        <v>1</v>
      </c>
      <c r="H53" s="10" t="str">
        <f t="shared" si="2"/>
        <v xml:space="preserve"> </v>
      </c>
      <c r="I53" s="10">
        <f t="shared" si="3"/>
        <v>1</v>
      </c>
      <c r="J53" s="12">
        <f t="shared" si="4"/>
        <v>0.33333333333333331</v>
      </c>
    </row>
    <row r="54" spans="1:10" x14ac:dyDescent="0.35">
      <c r="A54" s="7">
        <v>52</v>
      </c>
      <c r="B54" s="10" t="s">
        <v>20</v>
      </c>
      <c r="C54" s="10"/>
      <c r="D54" s="7" t="s">
        <v>20</v>
      </c>
      <c r="E54" s="7"/>
      <c r="F54" s="10" t="str">
        <f t="shared" si="1"/>
        <v xml:space="preserve"> </v>
      </c>
      <c r="G54" s="10">
        <f t="shared" si="5"/>
        <v>1</v>
      </c>
      <c r="H54" s="10">
        <f t="shared" si="2"/>
        <v>2</v>
      </c>
      <c r="I54" s="10">
        <f t="shared" si="3"/>
        <v>3</v>
      </c>
      <c r="J54" s="12">
        <f t="shared" si="4"/>
        <v>1</v>
      </c>
    </row>
    <row r="55" spans="1:10" x14ac:dyDescent="0.35">
      <c r="A55" s="7">
        <v>53</v>
      </c>
      <c r="B55" s="10" t="s">
        <v>17</v>
      </c>
      <c r="C55" s="10"/>
      <c r="D55" s="7" t="s">
        <v>17</v>
      </c>
      <c r="E55" s="7"/>
      <c r="F55" s="10" t="str">
        <f t="shared" si="1"/>
        <v xml:space="preserve"> </v>
      </c>
      <c r="G55" s="10">
        <f t="shared" si="5"/>
        <v>1</v>
      </c>
      <c r="H55" s="10" t="str">
        <f t="shared" si="2"/>
        <v xml:space="preserve"> </v>
      </c>
      <c r="I55" s="10">
        <f t="shared" si="3"/>
        <v>1</v>
      </c>
      <c r="J55" s="12">
        <f t="shared" si="4"/>
        <v>0.33333333333333331</v>
      </c>
    </row>
    <row r="56" spans="1:10" x14ac:dyDescent="0.35">
      <c r="A56" s="7">
        <v>54</v>
      </c>
      <c r="B56" s="10" t="s">
        <v>11</v>
      </c>
      <c r="C56" s="10"/>
      <c r="D56" s="7" t="s">
        <v>11</v>
      </c>
      <c r="E56" s="7"/>
      <c r="F56" s="10" t="str">
        <f t="shared" si="1"/>
        <v xml:space="preserve"> </v>
      </c>
      <c r="G56" s="10">
        <f t="shared" si="5"/>
        <v>1</v>
      </c>
      <c r="H56" s="10">
        <f t="shared" si="2"/>
        <v>2</v>
      </c>
      <c r="I56" s="10">
        <f t="shared" si="3"/>
        <v>3</v>
      </c>
      <c r="J56" s="12">
        <f t="shared" si="4"/>
        <v>1</v>
      </c>
    </row>
    <row r="57" spans="1:10" x14ac:dyDescent="0.35">
      <c r="D57" s="7"/>
      <c r="F57" s="1">
        <f>COUNT(F3:F56)</f>
        <v>1</v>
      </c>
      <c r="G57" s="1">
        <f t="shared" ref="G57:I57" si="6">COUNT(G3:G56)</f>
        <v>53</v>
      </c>
      <c r="H57" s="1">
        <f t="shared" si="6"/>
        <v>26</v>
      </c>
      <c r="I57" s="1">
        <f t="shared" si="6"/>
        <v>54</v>
      </c>
    </row>
    <row r="58" spans="1:10" x14ac:dyDescent="0.35">
      <c r="A58" s="6"/>
    </row>
    <row r="59" spans="1:10" x14ac:dyDescent="0.35">
      <c r="B59" s="1" t="s">
        <v>55</v>
      </c>
    </row>
  </sheetData>
  <mergeCells count="2">
    <mergeCell ref="C1:E1"/>
    <mergeCell ref="F1:I1"/>
  </mergeCells>
  <pageMargins left="0.7" right="0.7" top="0.75" bottom="0.75" header="0.3" footer="0.3"/>
  <pageSetup orientation="portrait" horizontalDpi="4294967294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H58"/>
  <sheetViews>
    <sheetView zoomScale="90" zoomScaleNormal="90" workbookViewId="0">
      <selection activeCell="E15" sqref="E15"/>
    </sheetView>
  </sheetViews>
  <sheetFormatPr defaultRowHeight="14.5" x14ac:dyDescent="0.35"/>
  <cols>
    <col min="2" max="2" width="22.453125" bestFit="1" customWidth="1"/>
    <col min="3" max="3" width="10.1796875" bestFit="1" customWidth="1"/>
    <col min="4" max="4" width="12" customWidth="1"/>
    <col min="5" max="5" width="11.1796875" customWidth="1"/>
    <col min="6" max="6" width="11.453125" customWidth="1"/>
    <col min="7" max="7" width="11.54296875" bestFit="1" customWidth="1"/>
    <col min="8" max="8" width="5.453125" bestFit="1" customWidth="1"/>
    <col min="10" max="10" width="13.26953125" customWidth="1"/>
  </cols>
  <sheetData>
    <row r="1" spans="1:8" ht="21" x14ac:dyDescent="0.5">
      <c r="A1" s="7"/>
      <c r="B1" s="8" t="s">
        <v>48</v>
      </c>
      <c r="C1" s="19" t="s">
        <v>58</v>
      </c>
      <c r="D1" s="19"/>
      <c r="E1" s="19"/>
      <c r="F1" s="19"/>
      <c r="G1" s="14" t="s">
        <v>59</v>
      </c>
      <c r="H1" s="5"/>
    </row>
    <row r="2" spans="1:8" x14ac:dyDescent="0.35">
      <c r="A2" s="7"/>
      <c r="B2" s="9" t="s">
        <v>56</v>
      </c>
      <c r="C2" s="9" t="s">
        <v>49</v>
      </c>
      <c r="D2" s="9" t="s">
        <v>50</v>
      </c>
      <c r="E2" s="9" t="s">
        <v>51</v>
      </c>
      <c r="F2" s="10" t="s">
        <v>52</v>
      </c>
      <c r="G2" s="10" t="s">
        <v>47</v>
      </c>
    </row>
    <row r="3" spans="1:8" x14ac:dyDescent="0.35">
      <c r="A3" s="15">
        <v>1</v>
      </c>
      <c r="B3" s="16" t="s">
        <v>29</v>
      </c>
      <c r="C3" s="7" t="str">
        <f>VLOOKUP(B3,Africa!B$3:H$56, 5,FALSE)</f>
        <v xml:space="preserve"> </v>
      </c>
      <c r="D3" s="7">
        <f>VLOOKUP(B3,Africa!B$3:H$56,6,FALSE)</f>
        <v>1</v>
      </c>
      <c r="E3" s="7" t="str">
        <f>VLOOKUP(B3,Africa!B$3:H$56,7,FALSE)</f>
        <v xml:space="preserve"> </v>
      </c>
      <c r="F3" s="7">
        <f>SUM(C3:E3)</f>
        <v>1</v>
      </c>
      <c r="G3" s="12">
        <f>(F3-MIN(F$3:F$31))/(MAX(F$3:F$31)-MIN(F$3:F$31))</f>
        <v>0.33333333333333331</v>
      </c>
    </row>
    <row r="4" spans="1:8" x14ac:dyDescent="0.35">
      <c r="A4" s="15">
        <v>2</v>
      </c>
      <c r="B4" s="16" t="s">
        <v>24</v>
      </c>
      <c r="C4" s="7" t="str">
        <f>VLOOKUP(B4,Africa!B$3:H$56, 5,FALSE)</f>
        <v xml:space="preserve"> </v>
      </c>
      <c r="D4" s="7">
        <f>VLOOKUP(B4,Africa!B$3:H$56,6,FALSE)</f>
        <v>1</v>
      </c>
      <c r="E4" s="7">
        <f>VLOOKUP(B4,Africa!B$3:H$56,7,FALSE)</f>
        <v>2</v>
      </c>
      <c r="F4" s="7">
        <f t="shared" ref="F4:F31" si="0">SUM(C4:E4)</f>
        <v>3</v>
      </c>
      <c r="G4" s="12">
        <f t="shared" ref="G4:G31" si="1">(F4-MIN(F$3:F$31))/(MAX(F$3:F$31)-MIN(F$3:F$31))</f>
        <v>1</v>
      </c>
    </row>
    <row r="5" spans="1:8" x14ac:dyDescent="0.35">
      <c r="A5" s="15">
        <v>3</v>
      </c>
      <c r="B5" s="16" t="s">
        <v>7</v>
      </c>
      <c r="C5" s="7" t="str">
        <f>VLOOKUP(B5,Africa!B$3:H$56, 5,FALSE)</f>
        <v xml:space="preserve"> </v>
      </c>
      <c r="D5" s="7">
        <f>VLOOKUP(B5,Africa!B$3:H$56,6,FALSE)</f>
        <v>1</v>
      </c>
      <c r="E5" s="7" t="str">
        <f>VLOOKUP(B5,Africa!B$3:H$56,7,FALSE)</f>
        <v xml:space="preserve"> </v>
      </c>
      <c r="F5" s="7">
        <f t="shared" si="0"/>
        <v>1</v>
      </c>
      <c r="G5" s="12">
        <f t="shared" si="1"/>
        <v>0.33333333333333331</v>
      </c>
    </row>
    <row r="6" spans="1:8" x14ac:dyDescent="0.35">
      <c r="A6" s="15">
        <v>4</v>
      </c>
      <c r="B6" s="16" t="s">
        <v>67</v>
      </c>
      <c r="C6" s="7" t="str">
        <f>VLOOKUP(B6,Africa!B$3:H$56, 5,FALSE)</f>
        <v xml:space="preserve"> </v>
      </c>
      <c r="D6" s="7">
        <f>VLOOKUP(B6,Africa!B$3:H$56,6,FALSE)</f>
        <v>1</v>
      </c>
      <c r="E6" s="7" t="str">
        <f>VLOOKUP(B6,Africa!B$3:H$56,7,FALSE)</f>
        <v xml:space="preserve"> </v>
      </c>
      <c r="F6" s="7">
        <f t="shared" si="0"/>
        <v>1</v>
      </c>
      <c r="G6" s="12">
        <f t="shared" si="1"/>
        <v>0.33333333333333331</v>
      </c>
    </row>
    <row r="7" spans="1:8" x14ac:dyDescent="0.35">
      <c r="A7" s="15">
        <v>5</v>
      </c>
      <c r="B7" s="16" t="s">
        <v>40</v>
      </c>
      <c r="C7" s="7" t="str">
        <f>VLOOKUP(B7,Africa!B$3:H$56, 5,FALSE)</f>
        <v xml:space="preserve"> </v>
      </c>
      <c r="D7" s="7">
        <f>VLOOKUP(B7,Africa!B$3:H$56,6,FALSE)</f>
        <v>1</v>
      </c>
      <c r="E7" s="7">
        <f>VLOOKUP(B7,Africa!B$3:H$56,7,FALSE)</f>
        <v>2</v>
      </c>
      <c r="F7" s="7">
        <f t="shared" si="0"/>
        <v>3</v>
      </c>
      <c r="G7" s="12">
        <f t="shared" si="1"/>
        <v>1</v>
      </c>
    </row>
    <row r="8" spans="1:8" x14ac:dyDescent="0.35">
      <c r="A8" s="15">
        <v>6</v>
      </c>
      <c r="B8" s="16" t="s">
        <v>16</v>
      </c>
      <c r="C8" s="7" t="str">
        <f>VLOOKUP(B8,Africa!B$3:H$56, 5,FALSE)</f>
        <v xml:space="preserve"> </v>
      </c>
      <c r="D8" s="7">
        <f>VLOOKUP(B8,Africa!B$3:H$56,6,FALSE)</f>
        <v>1</v>
      </c>
      <c r="E8" s="7" t="str">
        <f>VLOOKUP(B8,Africa!B$3:H$56,7,FALSE)</f>
        <v xml:space="preserve"> </v>
      </c>
      <c r="F8" s="7">
        <f t="shared" si="0"/>
        <v>1</v>
      </c>
      <c r="G8" s="12">
        <f t="shared" si="1"/>
        <v>0.33333333333333331</v>
      </c>
    </row>
    <row r="9" spans="1:8" x14ac:dyDescent="0.35">
      <c r="A9" s="15">
        <v>7</v>
      </c>
      <c r="B9" s="16" t="s">
        <v>45</v>
      </c>
      <c r="C9" s="7" t="str">
        <f>VLOOKUP(B9,Africa!B$3:H$56, 5,FALSE)</f>
        <v xml:space="preserve"> </v>
      </c>
      <c r="D9" s="7">
        <f>VLOOKUP(B9,Africa!B$3:H$56,6,FALSE)</f>
        <v>1</v>
      </c>
      <c r="E9" s="7">
        <f>VLOOKUP(B9,Africa!B$3:H$56,7,FALSE)</f>
        <v>2</v>
      </c>
      <c r="F9" s="7">
        <f t="shared" si="0"/>
        <v>3</v>
      </c>
      <c r="G9" s="12">
        <f t="shared" si="1"/>
        <v>1</v>
      </c>
    </row>
    <row r="10" spans="1:8" x14ac:dyDescent="0.35">
      <c r="A10" s="15">
        <v>8</v>
      </c>
      <c r="B10" s="16" t="s">
        <v>13</v>
      </c>
      <c r="C10" s="7" t="str">
        <f>VLOOKUP(B10,Africa!B$3:H$56, 5,FALSE)</f>
        <v xml:space="preserve"> </v>
      </c>
      <c r="D10" s="7">
        <f>VLOOKUP(B10,Africa!B$3:H$56,6,FALSE)</f>
        <v>1</v>
      </c>
      <c r="E10" s="7">
        <f>VLOOKUP(B10,Africa!B$3:H$56,7,FALSE)</f>
        <v>2</v>
      </c>
      <c r="F10" s="7">
        <f t="shared" si="0"/>
        <v>3</v>
      </c>
      <c r="G10" s="12">
        <f t="shared" si="1"/>
        <v>1</v>
      </c>
    </row>
    <row r="11" spans="1:8" x14ac:dyDescent="0.35">
      <c r="A11" s="15">
        <v>9</v>
      </c>
      <c r="B11" s="16" t="s">
        <v>46</v>
      </c>
      <c r="C11" s="7" t="str">
        <f>VLOOKUP(B11,Africa!B$3:H$56, 5,FALSE)</f>
        <v xml:space="preserve"> </v>
      </c>
      <c r="D11" s="7">
        <f>VLOOKUP(B11,Africa!B$3:H$56,6,FALSE)</f>
        <v>1</v>
      </c>
      <c r="E11" s="7">
        <f>VLOOKUP(B11,Africa!B$3:H$56,7,FALSE)</f>
        <v>2</v>
      </c>
      <c r="F11" s="7">
        <f t="shared" si="0"/>
        <v>3</v>
      </c>
      <c r="G11" s="12">
        <f t="shared" si="1"/>
        <v>1</v>
      </c>
    </row>
    <row r="12" spans="1:8" x14ac:dyDescent="0.35">
      <c r="A12" s="15">
        <v>10</v>
      </c>
      <c r="B12" s="16" t="s">
        <v>38</v>
      </c>
      <c r="C12" s="7">
        <f>VLOOKUP(B12,Africa!B$3:H$56, 5,FALSE)</f>
        <v>0</v>
      </c>
      <c r="D12" s="7" t="str">
        <f>VLOOKUP(B12,Africa!B$3:H$56,6,FALSE)</f>
        <v xml:space="preserve"> </v>
      </c>
      <c r="E12" s="7" t="str">
        <f>VLOOKUP(B12,Africa!B$3:H$56,7,FALSE)</f>
        <v xml:space="preserve"> </v>
      </c>
      <c r="F12" s="7">
        <f t="shared" si="0"/>
        <v>0</v>
      </c>
      <c r="G12" s="12">
        <f t="shared" si="1"/>
        <v>0</v>
      </c>
    </row>
    <row r="13" spans="1:8" x14ac:dyDescent="0.35">
      <c r="A13" s="15">
        <v>11</v>
      </c>
      <c r="B13" s="16" t="s">
        <v>70</v>
      </c>
      <c r="C13" s="7" t="str">
        <f>VLOOKUP(B13,Africa!B$3:H$56, 5,FALSE)</f>
        <v xml:space="preserve"> </v>
      </c>
      <c r="D13" s="7">
        <f>VLOOKUP(B13,Africa!B$3:H$56,6,FALSE)</f>
        <v>1</v>
      </c>
      <c r="E13" s="7">
        <f>VLOOKUP(B13,Africa!B$3:H$56,7,FALSE)</f>
        <v>2</v>
      </c>
      <c r="F13" s="7">
        <f t="shared" si="0"/>
        <v>3</v>
      </c>
      <c r="G13" s="12">
        <f t="shared" si="1"/>
        <v>1</v>
      </c>
    </row>
    <row r="14" spans="1:8" x14ac:dyDescent="0.35">
      <c r="A14" s="15">
        <v>12</v>
      </c>
      <c r="B14" s="16" t="s">
        <v>12</v>
      </c>
      <c r="C14" s="7" t="str">
        <f>VLOOKUP(B14,Africa!B$3:H$56, 5,FALSE)</f>
        <v xml:space="preserve"> </v>
      </c>
      <c r="D14" s="7">
        <f>VLOOKUP(B14,Africa!B$3:H$56,6,FALSE)</f>
        <v>1</v>
      </c>
      <c r="E14" s="7">
        <f>VLOOKUP(B14,Africa!B$3:H$56,7,FALSE)</f>
        <v>2</v>
      </c>
      <c r="F14" s="7">
        <f t="shared" si="0"/>
        <v>3</v>
      </c>
      <c r="G14" s="12">
        <f t="shared" si="1"/>
        <v>1</v>
      </c>
    </row>
    <row r="15" spans="1:8" x14ac:dyDescent="0.35">
      <c r="A15" s="15">
        <v>13</v>
      </c>
      <c r="B15" s="16" t="s">
        <v>32</v>
      </c>
      <c r="C15" s="7" t="str">
        <f>VLOOKUP(B15,Africa!B$3:H$56, 5,FALSE)</f>
        <v xml:space="preserve"> </v>
      </c>
      <c r="D15" s="7">
        <f>VLOOKUP(B15,Africa!B$3:H$56,6,FALSE)</f>
        <v>1</v>
      </c>
      <c r="E15" s="7">
        <f>VLOOKUP(B15,Africa!B$3:H$56,7,FALSE)</f>
        <v>2</v>
      </c>
      <c r="F15" s="7">
        <f t="shared" si="0"/>
        <v>3</v>
      </c>
      <c r="G15" s="12">
        <f t="shared" si="1"/>
        <v>1</v>
      </c>
    </row>
    <row r="16" spans="1:8" x14ac:dyDescent="0.35">
      <c r="A16" s="15">
        <v>14</v>
      </c>
      <c r="B16" s="16" t="s">
        <v>35</v>
      </c>
      <c r="C16" s="7" t="str">
        <f>VLOOKUP(B16,Africa!B$3:H$56, 5,FALSE)</f>
        <v xml:space="preserve"> </v>
      </c>
      <c r="D16" s="7">
        <f>VLOOKUP(B16,Africa!B$3:H$56,6,FALSE)</f>
        <v>1</v>
      </c>
      <c r="E16" s="7" t="str">
        <f>VLOOKUP(B16,Africa!B$3:H$56,7,FALSE)</f>
        <v xml:space="preserve"> </v>
      </c>
      <c r="F16" s="7">
        <f t="shared" si="0"/>
        <v>1</v>
      </c>
      <c r="G16" s="12">
        <f t="shared" si="1"/>
        <v>0.33333333333333331</v>
      </c>
    </row>
    <row r="17" spans="1:7" x14ac:dyDescent="0.35">
      <c r="A17" s="15">
        <v>15</v>
      </c>
      <c r="B17" s="16" t="s">
        <v>15</v>
      </c>
      <c r="C17" s="7" t="str">
        <f>VLOOKUP(B17,Africa!B$3:H$56, 5,FALSE)</f>
        <v xml:space="preserve"> </v>
      </c>
      <c r="D17" s="7">
        <f>VLOOKUP(B17,Africa!B$3:H$56,6,FALSE)</f>
        <v>1</v>
      </c>
      <c r="E17" s="7">
        <f>VLOOKUP(B17,Africa!B$3:H$56,7,FALSE)</f>
        <v>2</v>
      </c>
      <c r="F17" s="7">
        <f t="shared" si="0"/>
        <v>3</v>
      </c>
      <c r="G17" s="12">
        <f t="shared" si="1"/>
        <v>1</v>
      </c>
    </row>
    <row r="18" spans="1:7" x14ac:dyDescent="0.35">
      <c r="A18" s="15">
        <v>16</v>
      </c>
      <c r="B18" s="16" t="s">
        <v>33</v>
      </c>
      <c r="C18" s="7" t="str">
        <f>VLOOKUP(B18,Africa!B$3:H$56, 5,FALSE)</f>
        <v xml:space="preserve"> </v>
      </c>
      <c r="D18" s="7">
        <f>VLOOKUP(B18,Africa!B$3:H$56,6,FALSE)</f>
        <v>1</v>
      </c>
      <c r="E18" s="7" t="str">
        <f>VLOOKUP(B18,Africa!B$3:H$56,7,FALSE)</f>
        <v xml:space="preserve"> </v>
      </c>
      <c r="F18" s="7">
        <f t="shared" si="0"/>
        <v>1</v>
      </c>
      <c r="G18" s="12">
        <f t="shared" si="1"/>
        <v>0.33333333333333331</v>
      </c>
    </row>
    <row r="19" spans="1:7" x14ac:dyDescent="0.35">
      <c r="A19" s="15">
        <v>17</v>
      </c>
      <c r="B19" s="16" t="s">
        <v>2</v>
      </c>
      <c r="C19" s="7" t="str">
        <f>VLOOKUP(B19,Africa!B$3:H$56, 5,FALSE)</f>
        <v xml:space="preserve"> </v>
      </c>
      <c r="D19" s="7">
        <f>VLOOKUP(B19,Africa!B$3:H$56,6,FALSE)</f>
        <v>1</v>
      </c>
      <c r="E19" s="7" t="str">
        <f>VLOOKUP(B19,Africa!B$3:H$56,7,FALSE)</f>
        <v xml:space="preserve"> </v>
      </c>
      <c r="F19" s="7">
        <f t="shared" si="0"/>
        <v>1</v>
      </c>
      <c r="G19" s="12">
        <f t="shared" si="1"/>
        <v>0.33333333333333331</v>
      </c>
    </row>
    <row r="20" spans="1:7" x14ac:dyDescent="0.35">
      <c r="A20" s="15">
        <v>18</v>
      </c>
      <c r="B20" s="16" t="s">
        <v>31</v>
      </c>
      <c r="C20" s="7" t="str">
        <f>VLOOKUP(B20,Africa!B$3:H$56, 5,FALSE)</f>
        <v xml:space="preserve"> </v>
      </c>
      <c r="D20" s="7">
        <f>VLOOKUP(B20,Africa!B$3:H$56,6,FALSE)</f>
        <v>1</v>
      </c>
      <c r="E20" s="7">
        <f>VLOOKUP(B20,Africa!B$3:H$56,7,FALSE)</f>
        <v>2</v>
      </c>
      <c r="F20" s="7">
        <f t="shared" si="0"/>
        <v>3</v>
      </c>
      <c r="G20" s="12">
        <f t="shared" si="1"/>
        <v>1</v>
      </c>
    </row>
    <row r="21" spans="1:7" x14ac:dyDescent="0.35">
      <c r="A21" s="15">
        <v>19</v>
      </c>
      <c r="B21" s="16" t="s">
        <v>27</v>
      </c>
      <c r="C21" s="7" t="str">
        <f>VLOOKUP(B21,Africa!B$3:H$56, 5,FALSE)</f>
        <v xml:space="preserve"> </v>
      </c>
      <c r="D21" s="7">
        <f>VLOOKUP(B21,Africa!B$3:H$56,6,FALSE)</f>
        <v>1</v>
      </c>
      <c r="E21" s="7">
        <f>VLOOKUP(B21,Africa!B$3:H$56,7,FALSE)</f>
        <v>2</v>
      </c>
      <c r="F21" s="7">
        <f t="shared" si="0"/>
        <v>3</v>
      </c>
      <c r="G21" s="12">
        <f t="shared" si="1"/>
        <v>1</v>
      </c>
    </row>
    <row r="22" spans="1:7" x14ac:dyDescent="0.35">
      <c r="A22" s="15">
        <v>20</v>
      </c>
      <c r="B22" s="16" t="s">
        <v>5</v>
      </c>
      <c r="C22" s="7" t="str">
        <f>VLOOKUP(B22,Africa!B$3:H$56, 5,FALSE)</f>
        <v xml:space="preserve"> </v>
      </c>
      <c r="D22" s="7">
        <f>VLOOKUP(B22,Africa!B$3:H$56,6,FALSE)</f>
        <v>1</v>
      </c>
      <c r="E22" s="7" t="str">
        <f>VLOOKUP(B22,Africa!B$3:H$56,7,FALSE)</f>
        <v xml:space="preserve"> </v>
      </c>
      <c r="F22" s="7">
        <f t="shared" si="0"/>
        <v>1</v>
      </c>
      <c r="G22" s="12">
        <f t="shared" si="1"/>
        <v>0.33333333333333331</v>
      </c>
    </row>
    <row r="23" spans="1:7" x14ac:dyDescent="0.35">
      <c r="A23" s="15">
        <v>21</v>
      </c>
      <c r="B23" s="16" t="s">
        <v>42</v>
      </c>
      <c r="C23" s="7" t="str">
        <f>VLOOKUP(B23,Africa!B$3:H$56, 5,FALSE)</f>
        <v xml:space="preserve"> </v>
      </c>
      <c r="D23" s="7">
        <f>VLOOKUP(B23,Africa!B$3:H$56,6,FALSE)</f>
        <v>1</v>
      </c>
      <c r="E23" s="7">
        <f>VLOOKUP(B23,Africa!B$3:H$56,7,FALSE)</f>
        <v>2</v>
      </c>
      <c r="F23" s="7">
        <f t="shared" si="0"/>
        <v>3</v>
      </c>
      <c r="G23" s="12">
        <f t="shared" si="1"/>
        <v>1</v>
      </c>
    </row>
    <row r="24" spans="1:7" x14ac:dyDescent="0.35">
      <c r="A24" s="15">
        <v>22</v>
      </c>
      <c r="B24" s="16" t="s">
        <v>19</v>
      </c>
      <c r="C24" s="7" t="str">
        <f>VLOOKUP(B24,Africa!B$3:H$56, 5,FALSE)</f>
        <v xml:space="preserve"> </v>
      </c>
      <c r="D24" s="7">
        <f>VLOOKUP(B24,Africa!B$3:H$56,6,FALSE)</f>
        <v>1</v>
      </c>
      <c r="E24" s="7" t="str">
        <f>VLOOKUP(B24,Africa!B$3:H$56,7,FALSE)</f>
        <v xml:space="preserve"> </v>
      </c>
      <c r="F24" s="7">
        <f t="shared" si="0"/>
        <v>1</v>
      </c>
      <c r="G24" s="12">
        <f t="shared" si="1"/>
        <v>0.33333333333333331</v>
      </c>
    </row>
    <row r="25" spans="1:7" x14ac:dyDescent="0.35">
      <c r="A25" s="15">
        <v>23</v>
      </c>
      <c r="B25" s="16" t="s">
        <v>65</v>
      </c>
      <c r="C25" s="7" t="str">
        <f>VLOOKUP(B25,Africa!B$3:H$56, 5,FALSE)</f>
        <v xml:space="preserve"> </v>
      </c>
      <c r="D25" s="7">
        <f>VLOOKUP(B25,Africa!B$3:H$56,6,FALSE)</f>
        <v>1</v>
      </c>
      <c r="E25" s="7">
        <f>VLOOKUP(B25,Africa!B$3:H$56,7,FALSE)</f>
        <v>2</v>
      </c>
      <c r="F25" s="7">
        <f t="shared" si="0"/>
        <v>3</v>
      </c>
      <c r="G25" s="12">
        <f t="shared" si="1"/>
        <v>1</v>
      </c>
    </row>
    <row r="26" spans="1:7" x14ac:dyDescent="0.35">
      <c r="A26" s="15">
        <v>24</v>
      </c>
      <c r="B26" s="16" t="s">
        <v>14</v>
      </c>
      <c r="C26" s="7" t="str">
        <f>VLOOKUP(B26,Africa!B$3:H$56, 5,FALSE)</f>
        <v xml:space="preserve"> </v>
      </c>
      <c r="D26" s="7">
        <f>VLOOKUP(B26,Africa!B$3:H$56,6,FALSE)</f>
        <v>1</v>
      </c>
      <c r="E26" s="7">
        <f>VLOOKUP(B26,Africa!B$3:H$56,7,FALSE)</f>
        <v>2</v>
      </c>
      <c r="F26" s="7">
        <f t="shared" si="0"/>
        <v>3</v>
      </c>
      <c r="G26" s="12">
        <f t="shared" si="1"/>
        <v>1</v>
      </c>
    </row>
    <row r="27" spans="1:7" x14ac:dyDescent="0.35">
      <c r="A27" s="15">
        <v>25</v>
      </c>
      <c r="B27" s="16" t="s">
        <v>37</v>
      </c>
      <c r="C27" s="7" t="str">
        <f>VLOOKUP(B27,Africa!B$3:H$56, 5,FALSE)</f>
        <v xml:space="preserve"> </v>
      </c>
      <c r="D27" s="7">
        <f>VLOOKUP(B27,Africa!B$3:H$56,6,FALSE)</f>
        <v>1</v>
      </c>
      <c r="E27" s="7">
        <f>VLOOKUP(B27,Africa!B$3:H$56,7,FALSE)</f>
        <v>2</v>
      </c>
      <c r="F27" s="7">
        <f t="shared" si="0"/>
        <v>3</v>
      </c>
      <c r="G27" s="12">
        <f t="shared" si="1"/>
        <v>1</v>
      </c>
    </row>
    <row r="28" spans="1:7" x14ac:dyDescent="0.35">
      <c r="A28" s="15">
        <v>26</v>
      </c>
      <c r="B28" s="16" t="s">
        <v>43</v>
      </c>
      <c r="C28" s="7" t="str">
        <f>VLOOKUP(B28,Africa!B$3:H$56, 5,FALSE)</f>
        <v xml:space="preserve"> </v>
      </c>
      <c r="D28" s="7">
        <f>VLOOKUP(B28,Africa!B$3:H$56,6,FALSE)</f>
        <v>1</v>
      </c>
      <c r="E28" s="7" t="str">
        <f>VLOOKUP(B28,Africa!B$3:H$56,7,FALSE)</f>
        <v xml:space="preserve"> </v>
      </c>
      <c r="F28" s="7">
        <f t="shared" si="0"/>
        <v>1</v>
      </c>
      <c r="G28" s="12">
        <f t="shared" si="1"/>
        <v>0.33333333333333331</v>
      </c>
    </row>
    <row r="29" spans="1:7" x14ac:dyDescent="0.35">
      <c r="A29" s="15">
        <v>27</v>
      </c>
      <c r="B29" s="16" t="s">
        <v>30</v>
      </c>
      <c r="C29" s="7" t="str">
        <f>VLOOKUP(B29,Africa!B$3:H$56, 5,FALSE)</f>
        <v xml:space="preserve"> </v>
      </c>
      <c r="D29" s="7">
        <f>VLOOKUP(B29,Africa!B$3:H$56,6,FALSE)</f>
        <v>1</v>
      </c>
      <c r="E29" s="7" t="str">
        <f>VLOOKUP(B29,Africa!B$3:H$56,7,FALSE)</f>
        <v xml:space="preserve"> </v>
      </c>
      <c r="F29" s="7">
        <f t="shared" si="0"/>
        <v>1</v>
      </c>
      <c r="G29" s="12">
        <f t="shared" si="1"/>
        <v>0.33333333333333331</v>
      </c>
    </row>
    <row r="30" spans="1:7" x14ac:dyDescent="0.35">
      <c r="A30" s="15">
        <v>28</v>
      </c>
      <c r="B30" s="16" t="s">
        <v>34</v>
      </c>
      <c r="C30" s="7" t="str">
        <f>VLOOKUP(B30,Africa!B$3:H$56, 5,FALSE)</f>
        <v xml:space="preserve"> </v>
      </c>
      <c r="D30" s="7">
        <f>VLOOKUP(B30,Africa!B$3:H$56,6,FALSE)</f>
        <v>1</v>
      </c>
      <c r="E30" s="7">
        <f>VLOOKUP(B30,Africa!B$3:H$56,7,FALSE)</f>
        <v>2</v>
      </c>
      <c r="F30" s="7">
        <f t="shared" si="0"/>
        <v>3</v>
      </c>
      <c r="G30" s="12">
        <f t="shared" si="1"/>
        <v>1</v>
      </c>
    </row>
    <row r="31" spans="1:7" x14ac:dyDescent="0.35">
      <c r="A31" s="15">
        <v>29</v>
      </c>
      <c r="B31" s="16" t="s">
        <v>4</v>
      </c>
      <c r="C31" s="7" t="str">
        <f>VLOOKUP(B31,Africa!B$3:H$56, 5,FALSE)</f>
        <v xml:space="preserve"> </v>
      </c>
      <c r="D31" s="7">
        <f>VLOOKUP(B31,Africa!B$3:H$56,6,FALSE)</f>
        <v>1</v>
      </c>
      <c r="E31" s="7" t="str">
        <f>VLOOKUP(B31,Africa!B$3:H$56,7,FALSE)</f>
        <v xml:space="preserve"> </v>
      </c>
      <c r="F31" s="7">
        <f t="shared" si="0"/>
        <v>1</v>
      </c>
      <c r="G31" s="12">
        <f t="shared" si="1"/>
        <v>0.33333333333333331</v>
      </c>
    </row>
    <row r="32" spans="1:7" x14ac:dyDescent="0.35">
      <c r="B32" s="3"/>
      <c r="G32" s="4"/>
    </row>
    <row r="33" spans="7:7" x14ac:dyDescent="0.35">
      <c r="G33" s="4"/>
    </row>
    <row r="34" spans="7:7" x14ac:dyDescent="0.35">
      <c r="G34" s="4"/>
    </row>
    <row r="35" spans="7:7" x14ac:dyDescent="0.35">
      <c r="G35" s="4"/>
    </row>
    <row r="36" spans="7:7" x14ac:dyDescent="0.35">
      <c r="G36" s="4"/>
    </row>
    <row r="37" spans="7:7" x14ac:dyDescent="0.35">
      <c r="G37" s="4"/>
    </row>
    <row r="38" spans="7:7" x14ac:dyDescent="0.35">
      <c r="G38" s="4"/>
    </row>
    <row r="39" spans="7:7" x14ac:dyDescent="0.35">
      <c r="G39" s="4"/>
    </row>
    <row r="40" spans="7:7" x14ac:dyDescent="0.35">
      <c r="G40" s="4"/>
    </row>
    <row r="41" spans="7:7" x14ac:dyDescent="0.35">
      <c r="G41" s="4"/>
    </row>
    <row r="42" spans="7:7" x14ac:dyDescent="0.35">
      <c r="G42" s="4"/>
    </row>
    <row r="43" spans="7:7" x14ac:dyDescent="0.35">
      <c r="G43" s="4"/>
    </row>
    <row r="44" spans="7:7" x14ac:dyDescent="0.35">
      <c r="G44" s="4"/>
    </row>
    <row r="45" spans="7:7" x14ac:dyDescent="0.35">
      <c r="G45" s="4"/>
    </row>
    <row r="46" spans="7:7" x14ac:dyDescent="0.35">
      <c r="G46" s="4"/>
    </row>
    <row r="47" spans="7:7" x14ac:dyDescent="0.35">
      <c r="G47" s="4"/>
    </row>
    <row r="48" spans="7:7" x14ac:dyDescent="0.35">
      <c r="G48" s="4"/>
    </row>
    <row r="49" spans="7:7" x14ac:dyDescent="0.35">
      <c r="G49" s="4"/>
    </row>
    <row r="50" spans="7:7" x14ac:dyDescent="0.35">
      <c r="G50" s="4"/>
    </row>
    <row r="51" spans="7:7" x14ac:dyDescent="0.35">
      <c r="G51" s="4"/>
    </row>
    <row r="52" spans="7:7" x14ac:dyDescent="0.35">
      <c r="G52" s="4"/>
    </row>
    <row r="53" spans="7:7" x14ac:dyDescent="0.35">
      <c r="G53" s="4"/>
    </row>
    <row r="54" spans="7:7" x14ac:dyDescent="0.35">
      <c r="G54" s="4"/>
    </row>
    <row r="55" spans="7:7" x14ac:dyDescent="0.35">
      <c r="G55" s="4"/>
    </row>
    <row r="56" spans="7:7" x14ac:dyDescent="0.35">
      <c r="G56" s="4"/>
    </row>
    <row r="57" spans="7:7" x14ac:dyDescent="0.35">
      <c r="G57" s="4"/>
    </row>
    <row r="58" spans="7:7" x14ac:dyDescent="0.35">
      <c r="G58" s="4"/>
    </row>
  </sheetData>
  <mergeCells count="1">
    <mergeCell ref="C1:F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H58"/>
  <sheetViews>
    <sheetView zoomScale="80" zoomScaleNormal="80" workbookViewId="0">
      <selection activeCell="F35" sqref="F35"/>
    </sheetView>
  </sheetViews>
  <sheetFormatPr defaultRowHeight="14.5" x14ac:dyDescent="0.35"/>
  <cols>
    <col min="2" max="2" width="27.1796875" style="1" bestFit="1" customWidth="1"/>
    <col min="3" max="3" width="11.1796875" customWidth="1"/>
    <col min="4" max="4" width="9.7265625" customWidth="1"/>
    <col min="5" max="6" width="9.453125" customWidth="1"/>
    <col min="7" max="7" width="11.54296875" bestFit="1" customWidth="1"/>
    <col min="8" max="8" width="5.1796875" bestFit="1" customWidth="1"/>
  </cols>
  <sheetData>
    <row r="1" spans="1:8" ht="21" x14ac:dyDescent="0.5">
      <c r="A1" s="7"/>
      <c r="B1" s="8" t="s">
        <v>48</v>
      </c>
      <c r="C1" s="19" t="s">
        <v>58</v>
      </c>
      <c r="D1" s="19"/>
      <c r="E1" s="19"/>
      <c r="F1" s="19"/>
      <c r="G1" s="14" t="s">
        <v>59</v>
      </c>
      <c r="H1" s="5"/>
    </row>
    <row r="2" spans="1:8" s="1" customFormat="1" x14ac:dyDescent="0.35">
      <c r="A2" s="10"/>
      <c r="B2" s="9" t="s">
        <v>56</v>
      </c>
      <c r="C2" s="9" t="s">
        <v>49</v>
      </c>
      <c r="D2" s="9" t="s">
        <v>50</v>
      </c>
      <c r="E2" s="9" t="s">
        <v>51</v>
      </c>
      <c r="F2" s="10" t="s">
        <v>52</v>
      </c>
      <c r="G2" s="10" t="s">
        <v>47</v>
      </c>
    </row>
    <row r="3" spans="1:8" x14ac:dyDescent="0.35">
      <c r="A3" s="15">
        <v>1</v>
      </c>
      <c r="B3" s="16" t="s">
        <v>28</v>
      </c>
      <c r="C3" s="7" t="str">
        <f>VLOOKUP(B3,Africa!B$3:H$56,5,FALSE)</f>
        <v xml:space="preserve"> </v>
      </c>
      <c r="D3" s="7">
        <f>VLOOKUP(B3,Africa!B$3:H$56,6,FALSE)</f>
        <v>1</v>
      </c>
      <c r="E3" s="7" t="str">
        <f>VLOOKUP(B3,Africa!B$3:H$56,7,FALSE)</f>
        <v xml:space="preserve"> </v>
      </c>
      <c r="F3" s="7">
        <f>SUM(C3:E3)</f>
        <v>1</v>
      </c>
      <c r="G3" s="12">
        <f>(F3-MIN($F$3:$F$23))/(MAX($F$3:$F$23)-MIN($F$3:$F$23))</f>
        <v>0.33333333333333331</v>
      </c>
    </row>
    <row r="4" spans="1:8" x14ac:dyDescent="0.35">
      <c r="A4" s="15">
        <v>2</v>
      </c>
      <c r="B4" s="16" t="s">
        <v>16</v>
      </c>
      <c r="C4" s="7" t="str">
        <f>VLOOKUP(B4,Africa!B$3:H$56,5,FALSE)</f>
        <v xml:space="preserve"> </v>
      </c>
      <c r="D4" s="7">
        <f>VLOOKUP(B4,Africa!B$3:H$56,6,FALSE)</f>
        <v>1</v>
      </c>
      <c r="E4" s="7" t="str">
        <f>VLOOKUP(B4,Africa!B$3:H$56,7,FALSE)</f>
        <v xml:space="preserve"> </v>
      </c>
      <c r="F4" s="7">
        <f t="shared" ref="F4:F23" si="0">SUM(C4:E4)</f>
        <v>1</v>
      </c>
      <c r="G4" s="12">
        <f t="shared" ref="G4:G23" si="1">(F4-MIN($F$3:$F$23))/(MAX($F$3:$F$23)-MIN($F$3:$F$23))</f>
        <v>0.33333333333333331</v>
      </c>
    </row>
    <row r="5" spans="1:8" x14ac:dyDescent="0.35">
      <c r="A5" s="15">
        <v>3</v>
      </c>
      <c r="B5" s="10" t="s">
        <v>68</v>
      </c>
      <c r="C5" s="7" t="str">
        <f>VLOOKUP(B5,Africa!B$3:H$56,5,FALSE)</f>
        <v xml:space="preserve"> </v>
      </c>
      <c r="D5" s="7">
        <f>VLOOKUP(B5,Africa!B$3:H$56,6,FALSE)</f>
        <v>1</v>
      </c>
      <c r="E5" s="7" t="str">
        <f>VLOOKUP(B5,Africa!B$3:H$56,7,FALSE)</f>
        <v xml:space="preserve"> </v>
      </c>
      <c r="F5" s="7">
        <f t="shared" si="0"/>
        <v>1</v>
      </c>
      <c r="G5" s="12">
        <f t="shared" si="1"/>
        <v>0.33333333333333331</v>
      </c>
    </row>
    <row r="6" spans="1:8" x14ac:dyDescent="0.35">
      <c r="A6" s="15">
        <v>4</v>
      </c>
      <c r="B6" s="16" t="s">
        <v>13</v>
      </c>
      <c r="C6" s="7" t="str">
        <f>VLOOKUP(B6,Africa!B$3:H$56,5,FALSE)</f>
        <v xml:space="preserve"> </v>
      </c>
      <c r="D6" s="7">
        <f>VLOOKUP(B6,Africa!B$3:H$56,6,FALSE)</f>
        <v>1</v>
      </c>
      <c r="E6" s="7">
        <f>VLOOKUP(B6,Africa!B$3:H$56,7,FALSE)</f>
        <v>2</v>
      </c>
      <c r="F6" s="7">
        <f t="shared" si="0"/>
        <v>3</v>
      </c>
      <c r="G6" s="12">
        <f t="shared" si="1"/>
        <v>1</v>
      </c>
    </row>
    <row r="7" spans="1:8" x14ac:dyDescent="0.35">
      <c r="A7" s="15">
        <v>5</v>
      </c>
      <c r="B7" s="16" t="s">
        <v>46</v>
      </c>
      <c r="C7" s="7" t="str">
        <f>VLOOKUP(B7,Africa!B$3:H$56,5,FALSE)</f>
        <v xml:space="preserve"> </v>
      </c>
      <c r="D7" s="7">
        <f>VLOOKUP(B7,Africa!B$3:H$56,6,FALSE)</f>
        <v>1</v>
      </c>
      <c r="E7" s="7">
        <f>VLOOKUP(B7,Africa!B$3:H$56,7,FALSE)</f>
        <v>2</v>
      </c>
      <c r="F7" s="7">
        <f t="shared" si="0"/>
        <v>3</v>
      </c>
      <c r="G7" s="12">
        <f t="shared" si="1"/>
        <v>1</v>
      </c>
    </row>
    <row r="8" spans="1:8" x14ac:dyDescent="0.35">
      <c r="A8" s="15">
        <v>6</v>
      </c>
      <c r="B8" s="16" t="s">
        <v>38</v>
      </c>
      <c r="C8" s="7">
        <f>VLOOKUP(B8,Africa!B$3:H$56,5,FALSE)</f>
        <v>0</v>
      </c>
      <c r="D8" s="7" t="str">
        <f>VLOOKUP(B8,Africa!B$3:H$56,6,FALSE)</f>
        <v xml:space="preserve"> </v>
      </c>
      <c r="E8" s="7" t="str">
        <f>VLOOKUP(B8,Africa!B$3:H$56,7,FALSE)</f>
        <v xml:space="preserve"> </v>
      </c>
      <c r="F8" s="7">
        <f t="shared" si="0"/>
        <v>0</v>
      </c>
      <c r="G8" s="12">
        <f t="shared" si="1"/>
        <v>0</v>
      </c>
    </row>
    <row r="9" spans="1:8" x14ac:dyDescent="0.35">
      <c r="A9" s="15">
        <v>7</v>
      </c>
      <c r="B9" s="16" t="s">
        <v>41</v>
      </c>
      <c r="C9" s="7" t="str">
        <f>VLOOKUP(B9,Africa!B$3:H$56,5,FALSE)</f>
        <v xml:space="preserve"> </v>
      </c>
      <c r="D9" s="7">
        <f>VLOOKUP(B9,Africa!B$3:H$56,6,FALSE)</f>
        <v>1</v>
      </c>
      <c r="E9" s="7">
        <f>VLOOKUP(B9,Africa!B$3:H$56,7,FALSE)</f>
        <v>2</v>
      </c>
      <c r="F9" s="7">
        <f t="shared" si="0"/>
        <v>3</v>
      </c>
      <c r="G9" s="12">
        <f t="shared" si="1"/>
        <v>1</v>
      </c>
    </row>
    <row r="10" spans="1:8" x14ac:dyDescent="0.35">
      <c r="A10" s="15">
        <v>8</v>
      </c>
      <c r="B10" s="16" t="s">
        <v>15</v>
      </c>
      <c r="C10" s="7" t="str">
        <f>VLOOKUP(B10,Africa!B$3:H$56,5,FALSE)</f>
        <v xml:space="preserve"> </v>
      </c>
      <c r="D10" s="7">
        <f>VLOOKUP(B10,Africa!B$3:H$56,6,FALSE)</f>
        <v>1</v>
      </c>
      <c r="E10" s="7">
        <f>VLOOKUP(B10,Africa!B$3:H$56,7,FALSE)</f>
        <v>2</v>
      </c>
      <c r="F10" s="7">
        <f t="shared" si="0"/>
        <v>3</v>
      </c>
      <c r="G10" s="12">
        <f t="shared" si="1"/>
        <v>1</v>
      </c>
    </row>
    <row r="11" spans="1:8" x14ac:dyDescent="0.35">
      <c r="A11" s="15">
        <v>9</v>
      </c>
      <c r="B11" s="16" t="s">
        <v>2</v>
      </c>
      <c r="C11" s="7" t="str">
        <f>VLOOKUP(B11,Africa!B$3:H$56,5,FALSE)</f>
        <v xml:space="preserve"> </v>
      </c>
      <c r="D11" s="7">
        <f>VLOOKUP(B11,Africa!B$3:H$56,6,FALSE)</f>
        <v>1</v>
      </c>
      <c r="E11" s="7" t="str">
        <f>VLOOKUP(B11,Africa!B$3:H$56,7,FALSE)</f>
        <v xml:space="preserve"> </v>
      </c>
      <c r="F11" s="7">
        <f t="shared" si="0"/>
        <v>1</v>
      </c>
      <c r="G11" s="12">
        <f t="shared" si="1"/>
        <v>0.33333333333333331</v>
      </c>
    </row>
    <row r="12" spans="1:8" x14ac:dyDescent="0.35">
      <c r="A12" s="15">
        <v>10</v>
      </c>
      <c r="B12" s="16" t="s">
        <v>39</v>
      </c>
      <c r="C12" s="7" t="str">
        <f>VLOOKUP(B12,Africa!B$3:H$56,5,FALSE)</f>
        <v xml:space="preserve"> </v>
      </c>
      <c r="D12" s="7">
        <f>VLOOKUP(B12,Africa!B$3:H$56,6,FALSE)</f>
        <v>1</v>
      </c>
      <c r="E12" s="7" t="str">
        <f>VLOOKUP(B12,Africa!B$3:H$56,7,FALSE)</f>
        <v xml:space="preserve"> </v>
      </c>
      <c r="F12" s="7">
        <f t="shared" si="0"/>
        <v>1</v>
      </c>
      <c r="G12" s="12">
        <f t="shared" si="1"/>
        <v>0.33333333333333331</v>
      </c>
    </row>
    <row r="13" spans="1:8" x14ac:dyDescent="0.35">
      <c r="A13" s="15">
        <v>11</v>
      </c>
      <c r="B13" s="16" t="s">
        <v>23</v>
      </c>
      <c r="C13" s="7" t="str">
        <f>VLOOKUP(B13,Africa!B$3:H$56,5,FALSE)</f>
        <v xml:space="preserve"> </v>
      </c>
      <c r="D13" s="7">
        <f>VLOOKUP(B13,Africa!B$3:H$56,6,FALSE)</f>
        <v>1</v>
      </c>
      <c r="E13" s="7" t="str">
        <f>VLOOKUP(B13,Africa!B$3:H$56,7,FALSE)</f>
        <v xml:space="preserve"> </v>
      </c>
      <c r="F13" s="7">
        <f t="shared" si="0"/>
        <v>1</v>
      </c>
      <c r="G13" s="12">
        <f t="shared" si="1"/>
        <v>0.33333333333333331</v>
      </c>
    </row>
    <row r="14" spans="1:8" x14ac:dyDescent="0.35">
      <c r="A14" s="15">
        <v>12</v>
      </c>
      <c r="B14" s="16" t="s">
        <v>3</v>
      </c>
      <c r="C14" s="7" t="str">
        <f>VLOOKUP(B14,Africa!B$3:H$56,5,FALSE)</f>
        <v xml:space="preserve"> </v>
      </c>
      <c r="D14" s="7">
        <f>VLOOKUP(B14,Africa!B$3:H$56,6,FALSE)</f>
        <v>1</v>
      </c>
      <c r="E14" s="7" t="str">
        <f>VLOOKUP(B14,Africa!B$3:H$56,7,FALSE)</f>
        <v xml:space="preserve"> </v>
      </c>
      <c r="F14" s="7">
        <f t="shared" si="0"/>
        <v>1</v>
      </c>
      <c r="G14" s="12">
        <f t="shared" si="1"/>
        <v>0.33333333333333331</v>
      </c>
    </row>
    <row r="15" spans="1:8" x14ac:dyDescent="0.35">
      <c r="A15" s="15">
        <v>13</v>
      </c>
      <c r="B15" s="16" t="s">
        <v>18</v>
      </c>
      <c r="C15" s="7" t="str">
        <f>VLOOKUP(B15,Africa!B$3:H$56,5,FALSE)</f>
        <v xml:space="preserve"> </v>
      </c>
      <c r="D15" s="7">
        <f>VLOOKUP(B15,Africa!B$3:H$56,6,FALSE)</f>
        <v>1</v>
      </c>
      <c r="E15" s="7">
        <f>VLOOKUP(B15,Africa!B$3:H$56,7,FALSE)</f>
        <v>2</v>
      </c>
      <c r="F15" s="7">
        <f t="shared" si="0"/>
        <v>3</v>
      </c>
      <c r="G15" s="12">
        <f t="shared" si="1"/>
        <v>1</v>
      </c>
    </row>
    <row r="16" spans="1:8" x14ac:dyDescent="0.35">
      <c r="A16" s="15">
        <v>14</v>
      </c>
      <c r="B16" s="16" t="s">
        <v>0</v>
      </c>
      <c r="C16" s="7" t="str">
        <f>VLOOKUP(B16,Africa!B$3:H$56,5,FALSE)</f>
        <v xml:space="preserve"> </v>
      </c>
      <c r="D16" s="7">
        <f>VLOOKUP(B16,Africa!B$3:H$56,6,FALSE)</f>
        <v>1</v>
      </c>
      <c r="E16" s="7" t="str">
        <f>VLOOKUP(B16,Africa!B$3:H$56,7,FALSE)</f>
        <v xml:space="preserve"> </v>
      </c>
      <c r="F16" s="7">
        <f t="shared" si="0"/>
        <v>1</v>
      </c>
      <c r="G16" s="12">
        <f t="shared" si="1"/>
        <v>0.33333333333333331</v>
      </c>
    </row>
    <row r="17" spans="1:7" x14ac:dyDescent="0.35">
      <c r="A17" s="15">
        <v>15</v>
      </c>
      <c r="B17" s="16" t="s">
        <v>30</v>
      </c>
      <c r="C17" s="7" t="str">
        <f>VLOOKUP(B17,Africa!B$3:H$56,5,FALSE)</f>
        <v xml:space="preserve"> </v>
      </c>
      <c r="D17" s="7">
        <f>VLOOKUP(B17,Africa!B$3:H$56,6,FALSE)</f>
        <v>1</v>
      </c>
      <c r="E17" s="7" t="str">
        <f>VLOOKUP(B17,Africa!B$3:H$56,7,FALSE)</f>
        <v xml:space="preserve"> </v>
      </c>
      <c r="F17" s="7">
        <f t="shared" si="0"/>
        <v>1</v>
      </c>
      <c r="G17" s="12">
        <f t="shared" si="1"/>
        <v>0.33333333333333331</v>
      </c>
    </row>
    <row r="18" spans="1:7" x14ac:dyDescent="0.35">
      <c r="A18" s="15">
        <v>16</v>
      </c>
      <c r="B18" s="16" t="s">
        <v>53</v>
      </c>
      <c r="C18" s="7" t="str">
        <f>VLOOKUP(B18,Africa!B$3:H$56,5,FALSE)</f>
        <v xml:space="preserve"> </v>
      </c>
      <c r="D18" s="7">
        <f>VLOOKUP(B18,Africa!B$3:H$56,6,FALSE)</f>
        <v>1</v>
      </c>
      <c r="E18" s="7">
        <f>VLOOKUP(B18,Africa!B$3:H$56,7,FALSE)</f>
        <v>2</v>
      </c>
      <c r="F18" s="7">
        <f t="shared" si="0"/>
        <v>3</v>
      </c>
      <c r="G18" s="12">
        <f t="shared" si="1"/>
        <v>1</v>
      </c>
    </row>
    <row r="19" spans="1:7" x14ac:dyDescent="0.35">
      <c r="A19" s="15">
        <v>17</v>
      </c>
      <c r="B19" s="16" t="s">
        <v>20</v>
      </c>
      <c r="C19" s="7" t="str">
        <f>VLOOKUP(B19,Africa!B$3:H$56,5,FALSE)</f>
        <v xml:space="preserve"> </v>
      </c>
      <c r="D19" s="7">
        <f>VLOOKUP(B19,Africa!B$3:H$56,6,FALSE)</f>
        <v>1</v>
      </c>
      <c r="E19" s="7">
        <f>VLOOKUP(B19,Africa!B$3:H$56,7,FALSE)</f>
        <v>2</v>
      </c>
      <c r="F19" s="7">
        <f t="shared" si="0"/>
        <v>3</v>
      </c>
      <c r="G19" s="12">
        <f t="shared" si="1"/>
        <v>1</v>
      </c>
    </row>
    <row r="20" spans="1:7" x14ac:dyDescent="0.35">
      <c r="A20" s="15">
        <v>18</v>
      </c>
      <c r="B20" s="16" t="s">
        <v>17</v>
      </c>
      <c r="C20" s="7" t="str">
        <f>VLOOKUP(B20,Africa!B$3:H$56,5,FALSE)</f>
        <v xml:space="preserve"> </v>
      </c>
      <c r="D20" s="7">
        <f>VLOOKUP(B20,Africa!B$3:H$56,6,FALSE)</f>
        <v>1</v>
      </c>
      <c r="E20" s="7" t="str">
        <f>VLOOKUP(B20,Africa!B$3:H$56,7,FALSE)</f>
        <v xml:space="preserve"> </v>
      </c>
      <c r="F20" s="7">
        <f t="shared" si="0"/>
        <v>1</v>
      </c>
      <c r="G20" s="12">
        <f t="shared" si="1"/>
        <v>0.33333333333333331</v>
      </c>
    </row>
    <row r="21" spans="1:7" x14ac:dyDescent="0.35">
      <c r="A21" s="15">
        <v>19</v>
      </c>
      <c r="B21" s="16" t="s">
        <v>11</v>
      </c>
      <c r="C21" s="7" t="str">
        <f>VLOOKUP(B21,Africa!B$3:H$56,5,FALSE)</f>
        <v xml:space="preserve"> </v>
      </c>
      <c r="D21" s="7">
        <f>VLOOKUP(B21,Africa!B$3:H$56,6,FALSE)</f>
        <v>1</v>
      </c>
      <c r="E21" s="7">
        <f>VLOOKUP(B21,Africa!B$3:H$56,7,FALSE)</f>
        <v>2</v>
      </c>
      <c r="F21" s="7">
        <f t="shared" si="0"/>
        <v>3</v>
      </c>
      <c r="G21" s="12">
        <f t="shared" si="1"/>
        <v>1</v>
      </c>
    </row>
    <row r="22" spans="1:7" x14ac:dyDescent="0.35">
      <c r="A22" s="18">
        <v>20</v>
      </c>
      <c r="B22" s="3" t="s">
        <v>4</v>
      </c>
      <c r="C22" s="7" t="str">
        <f>VLOOKUP(B22,Africa!B$3:H$56,5,FALSE)</f>
        <v xml:space="preserve"> </v>
      </c>
      <c r="D22" s="7">
        <f>VLOOKUP(B22,Africa!B$3:H$56,6,FALSE)</f>
        <v>1</v>
      </c>
      <c r="E22" s="7" t="str">
        <f>VLOOKUP(B22,Africa!B$3:H$56,7,FALSE)</f>
        <v xml:space="preserve"> </v>
      </c>
      <c r="F22" s="7">
        <f t="shared" si="0"/>
        <v>1</v>
      </c>
      <c r="G22" s="12">
        <f t="shared" si="1"/>
        <v>0.33333333333333331</v>
      </c>
    </row>
    <row r="23" spans="1:7" x14ac:dyDescent="0.35">
      <c r="A23" s="18">
        <v>21</v>
      </c>
      <c r="B23" s="1" t="s">
        <v>43</v>
      </c>
      <c r="C23" s="7" t="str">
        <f>VLOOKUP(B23,Africa!B$3:H$56,5,FALSE)</f>
        <v xml:space="preserve"> </v>
      </c>
      <c r="D23" s="7">
        <f>VLOOKUP(B23,Africa!B$3:H$56,6,FALSE)</f>
        <v>1</v>
      </c>
      <c r="E23" s="7" t="str">
        <f>VLOOKUP(B23,Africa!B$3:H$56,7,FALSE)</f>
        <v xml:space="preserve"> </v>
      </c>
      <c r="F23" s="7">
        <f t="shared" si="0"/>
        <v>1</v>
      </c>
      <c r="G23" s="12">
        <f t="shared" si="1"/>
        <v>0.33333333333333331</v>
      </c>
    </row>
    <row r="24" spans="1:7" x14ac:dyDescent="0.35">
      <c r="G24" s="4"/>
    </row>
    <row r="25" spans="1:7" x14ac:dyDescent="0.35">
      <c r="G25" s="4"/>
    </row>
    <row r="26" spans="1:7" x14ac:dyDescent="0.35">
      <c r="G26" s="4"/>
    </row>
    <row r="27" spans="1:7" x14ac:dyDescent="0.35">
      <c r="G27" s="4"/>
    </row>
    <row r="28" spans="1:7" x14ac:dyDescent="0.35">
      <c r="G28" s="4"/>
    </row>
    <row r="29" spans="1:7" x14ac:dyDescent="0.35">
      <c r="G29" s="4"/>
    </row>
    <row r="30" spans="1:7" x14ac:dyDescent="0.35">
      <c r="G30" s="4"/>
    </row>
    <row r="31" spans="1:7" x14ac:dyDescent="0.35">
      <c r="G31" s="4"/>
    </row>
    <row r="32" spans="1:7" x14ac:dyDescent="0.35">
      <c r="G32" s="4"/>
    </row>
    <row r="33" spans="7:7" x14ac:dyDescent="0.35">
      <c r="G33" s="4"/>
    </row>
    <row r="34" spans="7:7" x14ac:dyDescent="0.35">
      <c r="G34" s="4"/>
    </row>
    <row r="35" spans="7:7" x14ac:dyDescent="0.35">
      <c r="G35" s="4"/>
    </row>
    <row r="36" spans="7:7" x14ac:dyDescent="0.35">
      <c r="G36" s="4"/>
    </row>
    <row r="37" spans="7:7" x14ac:dyDescent="0.35">
      <c r="G37" s="4"/>
    </row>
    <row r="38" spans="7:7" x14ac:dyDescent="0.35">
      <c r="G38" s="4"/>
    </row>
    <row r="39" spans="7:7" x14ac:dyDescent="0.35">
      <c r="G39" s="4"/>
    </row>
    <row r="40" spans="7:7" x14ac:dyDescent="0.35">
      <c r="G40" s="4"/>
    </row>
    <row r="41" spans="7:7" x14ac:dyDescent="0.35">
      <c r="G41" s="4"/>
    </row>
    <row r="42" spans="7:7" x14ac:dyDescent="0.35">
      <c r="G42" s="4"/>
    </row>
    <row r="43" spans="7:7" x14ac:dyDescent="0.35">
      <c r="G43" s="4"/>
    </row>
    <row r="44" spans="7:7" x14ac:dyDescent="0.35">
      <c r="G44" s="4"/>
    </row>
    <row r="45" spans="7:7" x14ac:dyDescent="0.35">
      <c r="G45" s="4"/>
    </row>
    <row r="46" spans="7:7" x14ac:dyDescent="0.35">
      <c r="G46" s="4"/>
    </row>
    <row r="47" spans="7:7" x14ac:dyDescent="0.35">
      <c r="G47" s="4"/>
    </row>
    <row r="48" spans="7:7" x14ac:dyDescent="0.35">
      <c r="G48" s="4"/>
    </row>
    <row r="49" spans="7:7" x14ac:dyDescent="0.35">
      <c r="G49" s="4"/>
    </row>
    <row r="50" spans="7:7" x14ac:dyDescent="0.35">
      <c r="G50" s="4"/>
    </row>
    <row r="51" spans="7:7" x14ac:dyDescent="0.35">
      <c r="G51" s="4"/>
    </row>
    <row r="52" spans="7:7" x14ac:dyDescent="0.35">
      <c r="G52" s="4"/>
    </row>
    <row r="53" spans="7:7" x14ac:dyDescent="0.35">
      <c r="G53" s="4"/>
    </row>
    <row r="54" spans="7:7" x14ac:dyDescent="0.35">
      <c r="G54" s="4"/>
    </row>
    <row r="55" spans="7:7" x14ac:dyDescent="0.35">
      <c r="G55" s="4"/>
    </row>
    <row r="56" spans="7:7" x14ac:dyDescent="0.35">
      <c r="G56" s="4"/>
    </row>
    <row r="57" spans="7:7" x14ac:dyDescent="0.35">
      <c r="G57" s="4"/>
    </row>
    <row r="58" spans="7:7" x14ac:dyDescent="0.35">
      <c r="G58" s="4"/>
    </row>
  </sheetData>
  <mergeCells count="1">
    <mergeCell ref="C1:F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J13"/>
  <sheetViews>
    <sheetView zoomScale="90" zoomScaleNormal="90" workbookViewId="0">
      <selection activeCell="G3" sqref="G3:G13"/>
    </sheetView>
  </sheetViews>
  <sheetFormatPr defaultColWidth="8.7265625" defaultRowHeight="14.5" x14ac:dyDescent="0.35"/>
  <cols>
    <col min="1" max="1" width="8.7265625" style="2"/>
    <col min="2" max="2" width="27.1796875" style="2" bestFit="1" customWidth="1"/>
    <col min="3" max="3" width="10.08984375" style="2" bestFit="1" customWidth="1"/>
    <col min="4" max="6" width="8.7265625" style="2"/>
    <col min="7" max="7" width="11.54296875" style="2" bestFit="1" customWidth="1"/>
    <col min="8" max="16384" width="8.7265625" style="2"/>
  </cols>
  <sheetData>
    <row r="1" spans="1:10" customFormat="1" ht="21" x14ac:dyDescent="0.5">
      <c r="A1" s="7"/>
      <c r="B1" s="8" t="s">
        <v>48</v>
      </c>
      <c r="C1" s="19" t="s">
        <v>58</v>
      </c>
      <c r="D1" s="19"/>
      <c r="E1" s="19"/>
      <c r="F1" s="19"/>
      <c r="G1" s="14" t="s">
        <v>59</v>
      </c>
      <c r="H1" s="5"/>
    </row>
    <row r="2" spans="1:10" x14ac:dyDescent="0.35">
      <c r="A2" s="7"/>
      <c r="B2" s="9" t="s">
        <v>56</v>
      </c>
      <c r="C2" s="9" t="s">
        <v>49</v>
      </c>
      <c r="D2" s="9" t="s">
        <v>50</v>
      </c>
      <c r="E2" s="9" t="s">
        <v>51</v>
      </c>
      <c r="F2" s="10" t="s">
        <v>52</v>
      </c>
      <c r="G2" s="7" t="s">
        <v>47</v>
      </c>
      <c r="H2"/>
      <c r="I2"/>
      <c r="J2"/>
    </row>
    <row r="3" spans="1:10" x14ac:dyDescent="0.35">
      <c r="A3" s="7">
        <v>1</v>
      </c>
      <c r="B3" s="10" t="s">
        <v>25</v>
      </c>
      <c r="C3" s="7" t="str">
        <f>VLOOKUP(B3,Africa!B$3:H$56,5,FALSE)</f>
        <v xml:space="preserve"> </v>
      </c>
      <c r="D3" s="7">
        <f>VLOOKUP(B3,Africa!B$3:H$56,6,FALSE)</f>
        <v>1</v>
      </c>
      <c r="E3" s="7" t="str">
        <f>VLOOKUP(B3,Africa!B$3:H$56,7,FALSE)</f>
        <v xml:space="preserve"> </v>
      </c>
      <c r="F3" s="7">
        <f>SUM(C3:E3)</f>
        <v>1</v>
      </c>
      <c r="G3" s="12">
        <f>(F3-MIN(F$3:F$13))/(MAX(F$3:F$13)-MIN(F$3:F$13))</f>
        <v>0</v>
      </c>
      <c r="H3"/>
      <c r="I3"/>
      <c r="J3"/>
    </row>
    <row r="4" spans="1:10" x14ac:dyDescent="0.35">
      <c r="A4" s="7">
        <v>2</v>
      </c>
      <c r="B4" s="10" t="s">
        <v>28</v>
      </c>
      <c r="C4" s="7" t="str">
        <f>VLOOKUP(B4,Africa!B$3:H$56,5,FALSE)</f>
        <v xml:space="preserve"> </v>
      </c>
      <c r="D4" s="7">
        <f>VLOOKUP(B4,Africa!B$3:H$56,6,FALSE)</f>
        <v>1</v>
      </c>
      <c r="E4" s="7" t="str">
        <f>VLOOKUP(B4,Africa!B$3:H$56,7,FALSE)</f>
        <v xml:space="preserve"> </v>
      </c>
      <c r="F4" s="7">
        <f t="shared" ref="F4:F13" si="0">SUM(C4:E4)</f>
        <v>1</v>
      </c>
      <c r="G4" s="12">
        <f t="shared" ref="G4:G13" si="1">(F4-MIN(F$3:F$13))/(MAX(F$3:F$13)-MIN(F$3:F$13))</f>
        <v>0</v>
      </c>
      <c r="H4"/>
      <c r="I4"/>
      <c r="J4"/>
    </row>
    <row r="5" spans="1:10" x14ac:dyDescent="0.35">
      <c r="A5" s="7">
        <v>3</v>
      </c>
      <c r="B5" s="10" t="s">
        <v>21</v>
      </c>
      <c r="C5" s="7" t="str">
        <f>VLOOKUP(B5,Africa!B$3:H$56,5,FALSE)</f>
        <v xml:space="preserve"> </v>
      </c>
      <c r="D5" s="7">
        <f>VLOOKUP(B5,Africa!B$3:H$56,6,FALSE)</f>
        <v>1</v>
      </c>
      <c r="E5" s="7" t="str">
        <f>VLOOKUP(B5,Africa!B$3:H$56,7,FALSE)</f>
        <v xml:space="preserve"> </v>
      </c>
      <c r="F5" s="7">
        <f t="shared" si="0"/>
        <v>1</v>
      </c>
      <c r="G5" s="12">
        <f t="shared" si="1"/>
        <v>0</v>
      </c>
      <c r="H5"/>
      <c r="I5"/>
      <c r="J5"/>
    </row>
    <row r="6" spans="1:10" x14ac:dyDescent="0.35">
      <c r="A6" s="7">
        <v>4</v>
      </c>
      <c r="B6" s="10" t="s">
        <v>67</v>
      </c>
      <c r="C6" s="7" t="str">
        <f>VLOOKUP(B6,Africa!B$3:H$56,5,FALSE)</f>
        <v xml:space="preserve"> </v>
      </c>
      <c r="D6" s="7">
        <f>VLOOKUP(B6,Africa!B$3:H$56,6,FALSE)</f>
        <v>1</v>
      </c>
      <c r="E6" s="7" t="str">
        <f>VLOOKUP(B6,Africa!B$3:H$56,7,FALSE)</f>
        <v xml:space="preserve"> </v>
      </c>
      <c r="F6" s="7">
        <f t="shared" si="0"/>
        <v>1</v>
      </c>
      <c r="G6" s="12">
        <f t="shared" si="1"/>
        <v>0</v>
      </c>
      <c r="H6"/>
      <c r="I6"/>
      <c r="J6"/>
    </row>
    <row r="7" spans="1:10" x14ac:dyDescent="0.35">
      <c r="A7" s="7">
        <v>5</v>
      </c>
      <c r="B7" s="10" t="s">
        <v>40</v>
      </c>
      <c r="C7" s="7" t="str">
        <f>VLOOKUP(B7,Africa!B$3:H$56,5,FALSE)</f>
        <v xml:space="preserve"> </v>
      </c>
      <c r="D7" s="7">
        <f>VLOOKUP(B7,Africa!B$3:H$56,6,FALSE)</f>
        <v>1</v>
      </c>
      <c r="E7" s="7">
        <f>VLOOKUP(B7,Africa!B$3:H$56,7,FALSE)</f>
        <v>2</v>
      </c>
      <c r="F7" s="7">
        <f t="shared" si="0"/>
        <v>3</v>
      </c>
      <c r="G7" s="12">
        <f t="shared" si="1"/>
        <v>1</v>
      </c>
      <c r="H7"/>
      <c r="I7"/>
      <c r="J7"/>
    </row>
    <row r="8" spans="1:10" x14ac:dyDescent="0.35">
      <c r="A8" s="7">
        <v>6</v>
      </c>
      <c r="B8" s="10" t="s">
        <v>66</v>
      </c>
      <c r="C8" s="7" t="str">
        <f>VLOOKUP(B8,Africa!B$3:H$56,5,FALSE)</f>
        <v xml:space="preserve"> </v>
      </c>
      <c r="D8" s="7">
        <f>VLOOKUP(B8,Africa!B$3:H$56,6,FALSE)</f>
        <v>1</v>
      </c>
      <c r="E8" s="7">
        <f>VLOOKUP(B8,Africa!B$3:H$56,7,FALSE)</f>
        <v>2</v>
      </c>
      <c r="F8" s="7">
        <f t="shared" si="0"/>
        <v>3</v>
      </c>
      <c r="G8" s="12">
        <f t="shared" si="1"/>
        <v>1</v>
      </c>
      <c r="H8"/>
      <c r="I8"/>
      <c r="J8"/>
    </row>
    <row r="9" spans="1:10" x14ac:dyDescent="0.35">
      <c r="A9" s="7">
        <v>7</v>
      </c>
      <c r="B9" s="10" t="s">
        <v>68</v>
      </c>
      <c r="C9" s="7" t="str">
        <f>VLOOKUP(B9,Africa!B$3:H$56,5,FALSE)</f>
        <v xml:space="preserve"> </v>
      </c>
      <c r="D9" s="7">
        <f>VLOOKUP(B9,Africa!B$3:H$56,6,FALSE)</f>
        <v>1</v>
      </c>
      <c r="E9" s="7" t="str">
        <f>VLOOKUP(B9,Africa!B$3:H$56,7,FALSE)</f>
        <v xml:space="preserve"> </v>
      </c>
      <c r="F9" s="7">
        <f t="shared" si="0"/>
        <v>1</v>
      </c>
      <c r="G9" s="12">
        <f t="shared" si="1"/>
        <v>0</v>
      </c>
      <c r="H9"/>
      <c r="I9"/>
      <c r="J9"/>
    </row>
    <row r="10" spans="1:10" x14ac:dyDescent="0.35">
      <c r="A10" s="7">
        <v>8</v>
      </c>
      <c r="B10" s="10" t="s">
        <v>22</v>
      </c>
      <c r="C10" s="7" t="str">
        <f>VLOOKUP(B10,Africa!B$3:H$56,5,FALSE)</f>
        <v xml:space="preserve"> </v>
      </c>
      <c r="D10" s="7">
        <f>VLOOKUP(B10,Africa!B$3:H$56,6,FALSE)</f>
        <v>1</v>
      </c>
      <c r="E10" s="7">
        <f>VLOOKUP(B10,Africa!B$3:H$56,7,FALSE)</f>
        <v>2</v>
      </c>
      <c r="F10" s="7">
        <f t="shared" si="0"/>
        <v>3</v>
      </c>
      <c r="G10" s="12">
        <f t="shared" si="1"/>
        <v>1</v>
      </c>
      <c r="H10"/>
      <c r="I10"/>
      <c r="J10"/>
    </row>
    <row r="11" spans="1:10" x14ac:dyDescent="0.35">
      <c r="A11" s="7">
        <v>9</v>
      </c>
      <c r="B11" s="10" t="s">
        <v>10</v>
      </c>
      <c r="C11" s="7" t="str">
        <f>VLOOKUP(B11,Africa!B$3:H$56,5,FALSE)</f>
        <v xml:space="preserve"> </v>
      </c>
      <c r="D11" s="7">
        <f>VLOOKUP(B11,Africa!B$3:H$56,6,FALSE)</f>
        <v>1</v>
      </c>
      <c r="E11" s="7">
        <f>VLOOKUP(B11,Africa!B$3:H$56,7,FALSE)</f>
        <v>2</v>
      </c>
      <c r="F11" s="7">
        <f t="shared" si="0"/>
        <v>3</v>
      </c>
      <c r="G11" s="12">
        <f t="shared" si="1"/>
        <v>1</v>
      </c>
      <c r="H11"/>
      <c r="I11"/>
      <c r="J11"/>
    </row>
    <row r="12" spans="1:10" x14ac:dyDescent="0.35">
      <c r="A12" s="7">
        <v>10</v>
      </c>
      <c r="B12" s="10" t="s">
        <v>18</v>
      </c>
      <c r="C12" s="7" t="str">
        <f>VLOOKUP(B12,Africa!B$3:H$56,5,FALSE)</f>
        <v xml:space="preserve"> </v>
      </c>
      <c r="D12" s="7">
        <f>VLOOKUP(B12,Africa!B$3:H$56,6,FALSE)</f>
        <v>1</v>
      </c>
      <c r="E12" s="7">
        <f>VLOOKUP(B12,Africa!B$3:H$56,7,FALSE)</f>
        <v>2</v>
      </c>
      <c r="F12" s="7">
        <f t="shared" si="0"/>
        <v>3</v>
      </c>
      <c r="G12" s="12">
        <f t="shared" si="1"/>
        <v>1</v>
      </c>
      <c r="H12"/>
      <c r="I12"/>
      <c r="J12"/>
    </row>
    <row r="13" spans="1:10" x14ac:dyDescent="0.35">
      <c r="A13" s="7">
        <v>11</v>
      </c>
      <c r="B13" s="10" t="s">
        <v>65</v>
      </c>
      <c r="C13" s="7" t="str">
        <f>VLOOKUP(B13,Africa!B$3:H$56,5,FALSE)</f>
        <v xml:space="preserve"> </v>
      </c>
      <c r="D13" s="7">
        <f>VLOOKUP(B13,Africa!B$3:H$56,6,FALSE)</f>
        <v>1</v>
      </c>
      <c r="E13" s="7">
        <f>VLOOKUP(B13,Africa!B$3:H$56,7,FALSE)</f>
        <v>2</v>
      </c>
      <c r="F13" s="7">
        <f t="shared" si="0"/>
        <v>3</v>
      </c>
      <c r="G13" s="12">
        <f t="shared" si="1"/>
        <v>1</v>
      </c>
      <c r="H13"/>
      <c r="I13"/>
      <c r="J13"/>
    </row>
  </sheetData>
  <mergeCells count="1">
    <mergeCell ref="C1:F1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H58"/>
  <sheetViews>
    <sheetView zoomScale="90" zoomScaleNormal="90" workbookViewId="0">
      <selection activeCell="G3" sqref="G3:G8"/>
    </sheetView>
  </sheetViews>
  <sheetFormatPr defaultRowHeight="14.5" x14ac:dyDescent="0.35"/>
  <cols>
    <col min="2" max="2" width="25" style="1" bestFit="1" customWidth="1"/>
    <col min="3" max="3" width="10.453125" bestFit="1" customWidth="1"/>
    <col min="7" max="7" width="11.54296875" bestFit="1" customWidth="1"/>
  </cols>
  <sheetData>
    <row r="1" spans="1:8" ht="24" customHeight="1" x14ac:dyDescent="0.5">
      <c r="A1" s="7"/>
      <c r="B1" s="8" t="s">
        <v>48</v>
      </c>
      <c r="C1" s="19" t="s">
        <v>58</v>
      </c>
      <c r="D1" s="19"/>
      <c r="E1" s="19"/>
      <c r="F1" s="19"/>
      <c r="G1" s="14" t="s">
        <v>59</v>
      </c>
      <c r="H1" s="5"/>
    </row>
    <row r="2" spans="1:8" ht="19.5" customHeight="1" x14ac:dyDescent="0.35">
      <c r="A2" s="7"/>
      <c r="B2" s="9" t="s">
        <v>56</v>
      </c>
      <c r="C2" s="9" t="s">
        <v>49</v>
      </c>
      <c r="D2" s="9" t="s">
        <v>50</v>
      </c>
      <c r="E2" s="9" t="s">
        <v>51</v>
      </c>
      <c r="F2" s="10" t="s">
        <v>52</v>
      </c>
      <c r="G2" s="10" t="s">
        <v>47</v>
      </c>
    </row>
    <row r="3" spans="1:8" x14ac:dyDescent="0.35">
      <c r="A3" s="15">
        <v>1</v>
      </c>
      <c r="B3" s="16" t="s">
        <v>28</v>
      </c>
      <c r="C3" s="7" t="str">
        <f>VLOOKUP(B3,Africa!B$3:H$56,5,FALSE)</f>
        <v xml:space="preserve"> </v>
      </c>
      <c r="D3" s="7">
        <f>VLOOKUP(B3,Africa!B$3:H$56,6,FALSE)</f>
        <v>1</v>
      </c>
      <c r="E3" s="7" t="str">
        <f>VLOOKUP(B3,Africa!B$3:H$56,7,FALSE)</f>
        <v xml:space="preserve"> </v>
      </c>
      <c r="F3" s="7">
        <f>SUM(C3:E3)</f>
        <v>1</v>
      </c>
      <c r="G3" s="12">
        <f>(F3-MIN(F$3:F$8))/(MAX(F$3:F$8)-MIN(F$3:F$8))</f>
        <v>0</v>
      </c>
    </row>
    <row r="4" spans="1:8" x14ac:dyDescent="0.35">
      <c r="A4" s="15">
        <v>2</v>
      </c>
      <c r="B4" s="16" t="s">
        <v>15</v>
      </c>
      <c r="C4" s="7" t="str">
        <f>VLOOKUP(B4,Africa!B$3:H$56,5,FALSE)</f>
        <v xml:space="preserve"> </v>
      </c>
      <c r="D4" s="7">
        <f>VLOOKUP(B4,Africa!B$3:H$56,6,FALSE)</f>
        <v>1</v>
      </c>
      <c r="E4" s="7">
        <f>VLOOKUP(B4,Africa!B$3:H$56,7,FALSE)</f>
        <v>2</v>
      </c>
      <c r="F4" s="7">
        <f t="shared" ref="F4:F8" si="0">SUM(C4:E4)</f>
        <v>3</v>
      </c>
      <c r="G4" s="12">
        <f t="shared" ref="G4:G8" si="1">(F4-MIN(F$3:F$8))/(MAX(F$3:F$8)-MIN(F$3:F$8))</f>
        <v>1</v>
      </c>
    </row>
    <row r="5" spans="1:8" x14ac:dyDescent="0.35">
      <c r="A5" s="15">
        <v>3</v>
      </c>
      <c r="B5" s="16" t="s">
        <v>18</v>
      </c>
      <c r="C5" s="7" t="str">
        <f>VLOOKUP(B5,Africa!B$3:H$56,5,FALSE)</f>
        <v xml:space="preserve"> </v>
      </c>
      <c r="D5" s="7">
        <f>VLOOKUP(B5,Africa!B$3:H$56,6,FALSE)</f>
        <v>1</v>
      </c>
      <c r="E5" s="7">
        <f>VLOOKUP(B5,Africa!B$3:H$56,7,FALSE)</f>
        <v>2</v>
      </c>
      <c r="F5" s="7">
        <f t="shared" si="0"/>
        <v>3</v>
      </c>
      <c r="G5" s="12">
        <f t="shared" si="1"/>
        <v>1</v>
      </c>
    </row>
    <row r="6" spans="1:8" x14ac:dyDescent="0.35">
      <c r="A6" s="15">
        <v>4</v>
      </c>
      <c r="B6" s="10" t="s">
        <v>69</v>
      </c>
      <c r="C6" s="7" t="str">
        <f>VLOOKUP(B6,Africa!B$3:H$56,5,FALSE)</f>
        <v xml:space="preserve"> </v>
      </c>
      <c r="D6" s="7">
        <f>VLOOKUP(B6,Africa!B$3:H$56,6,FALSE)</f>
        <v>1</v>
      </c>
      <c r="E6" s="7" t="str">
        <f>VLOOKUP(B6,Africa!B$3:H$56,7,FALSE)</f>
        <v xml:space="preserve"> </v>
      </c>
      <c r="F6" s="7">
        <f t="shared" si="0"/>
        <v>1</v>
      </c>
      <c r="G6" s="12">
        <f t="shared" si="1"/>
        <v>0</v>
      </c>
    </row>
    <row r="7" spans="1:8" x14ac:dyDescent="0.35">
      <c r="A7" s="15">
        <v>5</v>
      </c>
      <c r="B7" s="16" t="s">
        <v>20</v>
      </c>
      <c r="C7" s="7" t="str">
        <f>VLOOKUP(B7,Africa!B$3:H$56,5,FALSE)</f>
        <v xml:space="preserve"> </v>
      </c>
      <c r="D7" s="7">
        <f>VLOOKUP(B7,Africa!B$3:H$56,6,FALSE)</f>
        <v>1</v>
      </c>
      <c r="E7" s="7">
        <f>VLOOKUP(B7,Africa!B$3:H$56,7,FALSE)</f>
        <v>2</v>
      </c>
      <c r="F7" s="7">
        <f t="shared" si="0"/>
        <v>3</v>
      </c>
      <c r="G7" s="12">
        <f t="shared" si="1"/>
        <v>1</v>
      </c>
    </row>
    <row r="8" spans="1:8" x14ac:dyDescent="0.35">
      <c r="A8" s="15">
        <v>6</v>
      </c>
      <c r="B8" s="16" t="s">
        <v>44</v>
      </c>
      <c r="C8" s="7" t="str">
        <f>VLOOKUP(B8,Africa!B$3:H$56,5,FALSE)</f>
        <v xml:space="preserve"> </v>
      </c>
      <c r="D8" s="7">
        <f>VLOOKUP(B8,Africa!B$3:H$56,6,FALSE)</f>
        <v>1</v>
      </c>
      <c r="E8" s="7" t="str">
        <f>VLOOKUP(B8,Africa!B$3:H$56,7,FALSE)</f>
        <v xml:space="preserve"> </v>
      </c>
      <c r="F8" s="7">
        <f t="shared" si="0"/>
        <v>1</v>
      </c>
      <c r="G8" s="12">
        <f t="shared" si="1"/>
        <v>0</v>
      </c>
    </row>
    <row r="9" spans="1:8" x14ac:dyDescent="0.35">
      <c r="B9" s="3"/>
      <c r="D9" s="4"/>
    </row>
    <row r="10" spans="1:8" x14ac:dyDescent="0.35">
      <c r="D10" s="4"/>
    </row>
    <row r="11" spans="1:8" x14ac:dyDescent="0.35">
      <c r="D11" s="4"/>
    </row>
    <row r="12" spans="1:8" x14ac:dyDescent="0.35">
      <c r="D12" s="4"/>
    </row>
    <row r="13" spans="1:8" x14ac:dyDescent="0.35">
      <c r="D13" s="4"/>
    </row>
    <row r="14" spans="1:8" x14ac:dyDescent="0.35">
      <c r="D14" s="4"/>
    </row>
    <row r="15" spans="1:8" x14ac:dyDescent="0.35">
      <c r="D15" s="4"/>
    </row>
    <row r="16" spans="1:8" x14ac:dyDescent="0.35">
      <c r="D16" s="4"/>
    </row>
    <row r="17" spans="4:4" x14ac:dyDescent="0.35">
      <c r="D17" s="4"/>
    </row>
    <row r="18" spans="4:4" x14ac:dyDescent="0.35">
      <c r="D18" s="4"/>
    </row>
    <row r="19" spans="4:4" x14ac:dyDescent="0.35">
      <c r="D19" s="4"/>
    </row>
    <row r="20" spans="4:4" x14ac:dyDescent="0.35">
      <c r="D20" s="4"/>
    </row>
    <row r="21" spans="4:4" x14ac:dyDescent="0.35">
      <c r="D21" s="4"/>
    </row>
    <row r="22" spans="4:4" x14ac:dyDescent="0.35">
      <c r="D22" s="4"/>
    </row>
    <row r="23" spans="4:4" x14ac:dyDescent="0.35">
      <c r="D23" s="4"/>
    </row>
    <row r="24" spans="4:4" x14ac:dyDescent="0.35">
      <c r="D24" s="4"/>
    </row>
    <row r="25" spans="4:4" x14ac:dyDescent="0.35">
      <c r="D25" s="4"/>
    </row>
    <row r="26" spans="4:4" x14ac:dyDescent="0.35">
      <c r="D26" s="4"/>
    </row>
    <row r="27" spans="4:4" x14ac:dyDescent="0.35">
      <c r="D27" s="4"/>
    </row>
    <row r="28" spans="4:4" x14ac:dyDescent="0.35">
      <c r="D28" s="4"/>
    </row>
    <row r="29" spans="4:4" x14ac:dyDescent="0.35">
      <c r="D29" s="4"/>
    </row>
    <row r="30" spans="4:4" x14ac:dyDescent="0.35">
      <c r="D30" s="4"/>
    </row>
    <row r="31" spans="4:4" x14ac:dyDescent="0.35">
      <c r="D31" s="4"/>
    </row>
    <row r="32" spans="4:4" x14ac:dyDescent="0.35">
      <c r="D32" s="4"/>
    </row>
    <row r="33" spans="4:4" x14ac:dyDescent="0.35">
      <c r="D33" s="4"/>
    </row>
    <row r="34" spans="4:4" x14ac:dyDescent="0.35">
      <c r="D34" s="4"/>
    </row>
    <row r="35" spans="4:4" x14ac:dyDescent="0.35">
      <c r="D35" s="4"/>
    </row>
    <row r="36" spans="4:4" x14ac:dyDescent="0.35">
      <c r="D36" s="4"/>
    </row>
    <row r="37" spans="4:4" x14ac:dyDescent="0.35">
      <c r="D37" s="4"/>
    </row>
    <row r="38" spans="4:4" x14ac:dyDescent="0.35">
      <c r="D38" s="4"/>
    </row>
    <row r="39" spans="4:4" x14ac:dyDescent="0.35">
      <c r="D39" s="4"/>
    </row>
    <row r="40" spans="4:4" x14ac:dyDescent="0.35">
      <c r="D40" s="4"/>
    </row>
    <row r="41" spans="4:4" x14ac:dyDescent="0.35">
      <c r="D41" s="4"/>
    </row>
    <row r="42" spans="4:4" x14ac:dyDescent="0.35">
      <c r="D42" s="4"/>
    </row>
    <row r="43" spans="4:4" x14ac:dyDescent="0.35">
      <c r="D43" s="4"/>
    </row>
    <row r="44" spans="4:4" x14ac:dyDescent="0.35">
      <c r="D44" s="4"/>
    </row>
    <row r="45" spans="4:4" x14ac:dyDescent="0.35">
      <c r="D45" s="4"/>
    </row>
    <row r="46" spans="4:4" x14ac:dyDescent="0.35">
      <c r="D46" s="4"/>
    </row>
    <row r="47" spans="4:4" x14ac:dyDescent="0.35">
      <c r="D47" s="4"/>
    </row>
    <row r="48" spans="4:4" x14ac:dyDescent="0.35">
      <c r="D48" s="4"/>
    </row>
    <row r="49" spans="4:4" x14ac:dyDescent="0.35">
      <c r="D49" s="4"/>
    </row>
    <row r="50" spans="4:4" x14ac:dyDescent="0.35">
      <c r="D50" s="4"/>
    </row>
    <row r="51" spans="4:4" x14ac:dyDescent="0.35">
      <c r="D51" s="4"/>
    </row>
    <row r="52" spans="4:4" x14ac:dyDescent="0.35">
      <c r="D52" s="4"/>
    </row>
    <row r="53" spans="4:4" x14ac:dyDescent="0.35">
      <c r="D53" s="4"/>
    </row>
    <row r="54" spans="4:4" x14ac:dyDescent="0.35">
      <c r="D54" s="4"/>
    </row>
    <row r="55" spans="4:4" x14ac:dyDescent="0.35">
      <c r="D55" s="4"/>
    </row>
    <row r="56" spans="4:4" x14ac:dyDescent="0.35">
      <c r="D56" s="4"/>
    </row>
    <row r="57" spans="4:4" x14ac:dyDescent="0.35">
      <c r="D57" s="4"/>
    </row>
    <row r="58" spans="4:4" x14ac:dyDescent="0.35">
      <c r="D58" s="4"/>
    </row>
  </sheetData>
  <mergeCells count="1">
    <mergeCell ref="C1:F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H58"/>
  <sheetViews>
    <sheetView zoomScale="90" zoomScaleNormal="90" workbookViewId="0">
      <selection activeCell="G3" sqref="G3:G17"/>
    </sheetView>
  </sheetViews>
  <sheetFormatPr defaultRowHeight="14.5" x14ac:dyDescent="0.35"/>
  <cols>
    <col min="2" max="2" width="13.453125" bestFit="1" customWidth="1"/>
    <col min="3" max="3" width="10.08984375" bestFit="1" customWidth="1"/>
    <col min="7" max="7" width="11.54296875" bestFit="1" customWidth="1"/>
  </cols>
  <sheetData>
    <row r="1" spans="1:8" ht="21" x14ac:dyDescent="0.5">
      <c r="A1" s="7"/>
      <c r="B1" s="8" t="s">
        <v>48</v>
      </c>
      <c r="C1" s="19" t="s">
        <v>58</v>
      </c>
      <c r="D1" s="19"/>
      <c r="E1" s="19"/>
      <c r="F1" s="19"/>
      <c r="G1" s="14" t="s">
        <v>59</v>
      </c>
      <c r="H1" s="5"/>
    </row>
    <row r="2" spans="1:8" x14ac:dyDescent="0.35">
      <c r="A2" s="7"/>
      <c r="B2" s="9" t="s">
        <v>56</v>
      </c>
      <c r="C2" s="9" t="s">
        <v>49</v>
      </c>
      <c r="D2" s="9" t="s">
        <v>50</v>
      </c>
      <c r="E2" s="9" t="s">
        <v>51</v>
      </c>
      <c r="F2" s="10" t="s">
        <v>52</v>
      </c>
      <c r="G2" s="10" t="s">
        <v>47</v>
      </c>
    </row>
    <row r="3" spans="1:8" x14ac:dyDescent="0.35">
      <c r="A3" s="15">
        <v>1</v>
      </c>
      <c r="B3" s="16" t="s">
        <v>29</v>
      </c>
      <c r="C3" s="7" t="str">
        <f>VLOOKUP(B3,Africa!B$3:H$56,5,FALSE)</f>
        <v xml:space="preserve"> </v>
      </c>
      <c r="D3" s="7">
        <f>VLOOKUP(B3,Africa!B$3:H$56,6,FALSE)</f>
        <v>1</v>
      </c>
      <c r="E3" s="7" t="str">
        <f>VLOOKUP(B3,Africa!B$3:H$56,7,FALSE)</f>
        <v xml:space="preserve"> </v>
      </c>
      <c r="F3" s="7">
        <f>SUM(C3:E3)</f>
        <v>1</v>
      </c>
      <c r="G3" s="12">
        <f>(F3-MIN(F$3:F$17))/(MAX(F$3:F$17)-MIN(F$3:F$17))</f>
        <v>0</v>
      </c>
    </row>
    <row r="4" spans="1:8" x14ac:dyDescent="0.35">
      <c r="A4" s="15">
        <v>2</v>
      </c>
      <c r="B4" s="16" t="s">
        <v>24</v>
      </c>
      <c r="C4" s="7" t="str">
        <f>VLOOKUP(B4,Africa!B$3:H$56,5,FALSE)</f>
        <v xml:space="preserve"> </v>
      </c>
      <c r="D4" s="7">
        <f>VLOOKUP(B4,Africa!B$3:H$56,6,FALSE)</f>
        <v>1</v>
      </c>
      <c r="E4" s="7">
        <f>VLOOKUP(B4,Africa!B$3:H$56,7,FALSE)</f>
        <v>2</v>
      </c>
      <c r="F4" s="7">
        <f t="shared" ref="F4:F17" si="0">SUM(C4:E4)</f>
        <v>3</v>
      </c>
      <c r="G4" s="12">
        <f t="shared" ref="G4:G17" si="1">(F4-MIN(F$3:F$17))/(MAX(F$3:F$17)-MIN(F$3:F$17))</f>
        <v>1</v>
      </c>
    </row>
    <row r="5" spans="1:8" x14ac:dyDescent="0.35">
      <c r="A5" s="15">
        <v>3</v>
      </c>
      <c r="B5" s="16" t="s">
        <v>7</v>
      </c>
      <c r="C5" s="7" t="str">
        <f>VLOOKUP(B5,Africa!B$3:H$56,5,FALSE)</f>
        <v xml:space="preserve"> </v>
      </c>
      <c r="D5" s="7">
        <f>VLOOKUP(B5,Africa!B$3:H$56,6,FALSE)</f>
        <v>1</v>
      </c>
      <c r="E5" s="7" t="str">
        <f>VLOOKUP(B5,Africa!B$3:H$56,7,FALSE)</f>
        <v xml:space="preserve"> </v>
      </c>
      <c r="F5" s="7">
        <f t="shared" si="0"/>
        <v>1</v>
      </c>
      <c r="G5" s="12">
        <f t="shared" si="1"/>
        <v>0</v>
      </c>
    </row>
    <row r="6" spans="1:8" x14ac:dyDescent="0.35">
      <c r="A6" s="15">
        <v>4</v>
      </c>
      <c r="B6" s="16" t="s">
        <v>45</v>
      </c>
      <c r="C6" s="7" t="str">
        <f>VLOOKUP(B6,Africa!B$3:H$56,5,FALSE)</f>
        <v xml:space="preserve"> </v>
      </c>
      <c r="D6" s="7">
        <f>VLOOKUP(B6,Africa!B$3:H$56,6,FALSE)</f>
        <v>1</v>
      </c>
      <c r="E6" s="7">
        <f>VLOOKUP(B6,Africa!B$3:H$56,7,FALSE)</f>
        <v>2</v>
      </c>
      <c r="F6" s="7">
        <f t="shared" si="0"/>
        <v>3</v>
      </c>
      <c r="G6" s="12">
        <f t="shared" si="1"/>
        <v>1</v>
      </c>
    </row>
    <row r="7" spans="1:8" x14ac:dyDescent="0.35">
      <c r="A7" s="15">
        <v>5</v>
      </c>
      <c r="B7" s="16" t="s">
        <v>70</v>
      </c>
      <c r="C7" s="7" t="str">
        <f>VLOOKUP(B7,Africa!B$3:H$56,5,FALSE)</f>
        <v xml:space="preserve"> </v>
      </c>
      <c r="D7" s="7">
        <f>VLOOKUP(B7,Africa!B$3:H$56,6,FALSE)</f>
        <v>1</v>
      </c>
      <c r="E7" s="7">
        <f>VLOOKUP(B7,Africa!B$3:H$56,7,FALSE)</f>
        <v>2</v>
      </c>
      <c r="F7" s="7">
        <f t="shared" si="0"/>
        <v>3</v>
      </c>
      <c r="G7" s="12">
        <f t="shared" si="1"/>
        <v>1</v>
      </c>
    </row>
    <row r="8" spans="1:8" x14ac:dyDescent="0.35">
      <c r="A8" s="15">
        <v>6</v>
      </c>
      <c r="B8" s="16" t="s">
        <v>12</v>
      </c>
      <c r="C8" s="7" t="str">
        <f>VLOOKUP(B8,Africa!B$3:H$56,5,FALSE)</f>
        <v xml:space="preserve"> </v>
      </c>
      <c r="D8" s="7">
        <f>VLOOKUP(B8,Africa!B$3:H$56,6,FALSE)</f>
        <v>1</v>
      </c>
      <c r="E8" s="7">
        <f>VLOOKUP(B8,Africa!B$3:H$56,7,FALSE)</f>
        <v>2</v>
      </c>
      <c r="F8" s="7">
        <f t="shared" si="0"/>
        <v>3</v>
      </c>
      <c r="G8" s="12">
        <f t="shared" si="1"/>
        <v>1</v>
      </c>
    </row>
    <row r="9" spans="1:8" x14ac:dyDescent="0.35">
      <c r="A9" s="15">
        <v>7</v>
      </c>
      <c r="B9" s="16" t="s">
        <v>32</v>
      </c>
      <c r="C9" s="7" t="str">
        <f>VLOOKUP(B9,Africa!B$3:H$56,5,FALSE)</f>
        <v xml:space="preserve"> </v>
      </c>
      <c r="D9" s="7">
        <f>VLOOKUP(B9,Africa!B$3:H$56,6,FALSE)</f>
        <v>1</v>
      </c>
      <c r="E9" s="7">
        <f>VLOOKUP(B9,Africa!B$3:H$56,7,FALSE)</f>
        <v>2</v>
      </c>
      <c r="F9" s="7">
        <f t="shared" si="0"/>
        <v>3</v>
      </c>
      <c r="G9" s="12">
        <f t="shared" si="1"/>
        <v>1</v>
      </c>
    </row>
    <row r="10" spans="1:8" x14ac:dyDescent="0.35">
      <c r="A10" s="15">
        <v>8</v>
      </c>
      <c r="B10" s="16" t="s">
        <v>35</v>
      </c>
      <c r="C10" s="7" t="str">
        <f>VLOOKUP(B10,Africa!B$3:H$56,5,FALSE)</f>
        <v xml:space="preserve"> </v>
      </c>
      <c r="D10" s="7">
        <f>VLOOKUP(B10,Africa!B$3:H$56,6,FALSE)</f>
        <v>1</v>
      </c>
      <c r="E10" s="7" t="str">
        <f>VLOOKUP(B10,Africa!B$3:H$56,7,FALSE)</f>
        <v xml:space="preserve"> </v>
      </c>
      <c r="F10" s="7">
        <f t="shared" si="0"/>
        <v>1</v>
      </c>
      <c r="G10" s="12">
        <f t="shared" si="1"/>
        <v>0</v>
      </c>
    </row>
    <row r="11" spans="1:8" x14ac:dyDescent="0.35">
      <c r="A11" s="15">
        <v>9</v>
      </c>
      <c r="B11" s="16" t="s">
        <v>33</v>
      </c>
      <c r="C11" s="7" t="str">
        <f>VLOOKUP(B11,Africa!B$3:H$56,5,FALSE)</f>
        <v xml:space="preserve"> </v>
      </c>
      <c r="D11" s="7">
        <f>VLOOKUP(B11,Africa!B$3:H$56,6,FALSE)</f>
        <v>1</v>
      </c>
      <c r="E11" s="7" t="str">
        <f>VLOOKUP(B11,Africa!B$3:H$56,7,FALSE)</f>
        <v xml:space="preserve"> </v>
      </c>
      <c r="F11" s="7">
        <f t="shared" si="0"/>
        <v>1</v>
      </c>
      <c r="G11" s="12">
        <f t="shared" si="1"/>
        <v>0</v>
      </c>
    </row>
    <row r="12" spans="1:8" x14ac:dyDescent="0.35">
      <c r="A12" s="15">
        <v>10</v>
      </c>
      <c r="B12" s="16" t="s">
        <v>31</v>
      </c>
      <c r="C12" s="7" t="str">
        <f>VLOOKUP(B12,Africa!B$3:H$56,5,FALSE)</f>
        <v xml:space="preserve"> </v>
      </c>
      <c r="D12" s="7">
        <f>VLOOKUP(B12,Africa!B$3:H$56,6,FALSE)</f>
        <v>1</v>
      </c>
      <c r="E12" s="7">
        <f>VLOOKUP(B12,Africa!B$3:H$56,7,FALSE)</f>
        <v>2</v>
      </c>
      <c r="F12" s="7">
        <f t="shared" si="0"/>
        <v>3</v>
      </c>
      <c r="G12" s="12">
        <f t="shared" si="1"/>
        <v>1</v>
      </c>
    </row>
    <row r="13" spans="1:8" x14ac:dyDescent="0.35">
      <c r="A13" s="15">
        <v>11</v>
      </c>
      <c r="B13" s="16" t="s">
        <v>42</v>
      </c>
      <c r="C13" s="7" t="str">
        <f>VLOOKUP(B13,Africa!B$3:H$56,5,FALSE)</f>
        <v xml:space="preserve"> </v>
      </c>
      <c r="D13" s="7">
        <f>VLOOKUP(B13,Africa!B$3:H$56,6,FALSE)</f>
        <v>1</v>
      </c>
      <c r="E13" s="7">
        <f>VLOOKUP(B13,Africa!B$3:H$56,7,FALSE)</f>
        <v>2</v>
      </c>
      <c r="F13" s="7">
        <f t="shared" si="0"/>
        <v>3</v>
      </c>
      <c r="G13" s="12">
        <f t="shared" si="1"/>
        <v>1</v>
      </c>
    </row>
    <row r="14" spans="1:8" x14ac:dyDescent="0.35">
      <c r="A14" s="15">
        <v>12</v>
      </c>
      <c r="B14" s="16" t="s">
        <v>19</v>
      </c>
      <c r="C14" s="7" t="str">
        <f>VLOOKUP(B14,Africa!B$3:H$56,5,FALSE)</f>
        <v xml:space="preserve"> </v>
      </c>
      <c r="D14" s="7">
        <f>VLOOKUP(B14,Africa!B$3:H$56,6,FALSE)</f>
        <v>1</v>
      </c>
      <c r="E14" s="7" t="str">
        <f>VLOOKUP(B14,Africa!B$3:H$56,7,FALSE)</f>
        <v xml:space="preserve"> </v>
      </c>
      <c r="F14" s="7">
        <f t="shared" si="0"/>
        <v>1</v>
      </c>
      <c r="G14" s="12">
        <f t="shared" si="1"/>
        <v>0</v>
      </c>
    </row>
    <row r="15" spans="1:8" x14ac:dyDescent="0.35">
      <c r="A15" s="15">
        <v>13</v>
      </c>
      <c r="B15" s="16" t="s">
        <v>14</v>
      </c>
      <c r="C15" s="7" t="str">
        <f>VLOOKUP(B15,Africa!B$3:H$56,5,FALSE)</f>
        <v xml:space="preserve"> </v>
      </c>
      <c r="D15" s="7">
        <f>VLOOKUP(B15,Africa!B$3:H$56,6,FALSE)</f>
        <v>1</v>
      </c>
      <c r="E15" s="7">
        <f>VLOOKUP(B15,Africa!B$3:H$56,7,FALSE)</f>
        <v>2</v>
      </c>
      <c r="F15" s="7">
        <f t="shared" si="0"/>
        <v>3</v>
      </c>
      <c r="G15" s="12">
        <f t="shared" si="1"/>
        <v>1</v>
      </c>
    </row>
    <row r="16" spans="1:8" x14ac:dyDescent="0.35">
      <c r="A16" s="15">
        <v>14</v>
      </c>
      <c r="B16" s="16" t="s">
        <v>37</v>
      </c>
      <c r="C16" s="7" t="str">
        <f>VLOOKUP(B16,Africa!B$3:H$56,5,FALSE)</f>
        <v xml:space="preserve"> </v>
      </c>
      <c r="D16" s="7">
        <f>VLOOKUP(B16,Africa!B$3:H$56,6,FALSE)</f>
        <v>1</v>
      </c>
      <c r="E16" s="7">
        <f>VLOOKUP(B16,Africa!B$3:H$56,7,FALSE)</f>
        <v>2</v>
      </c>
      <c r="F16" s="7">
        <f t="shared" si="0"/>
        <v>3</v>
      </c>
      <c r="G16" s="12">
        <f t="shared" si="1"/>
        <v>1</v>
      </c>
    </row>
    <row r="17" spans="1:7" x14ac:dyDescent="0.35">
      <c r="A17" s="15">
        <v>15</v>
      </c>
      <c r="B17" s="16" t="s">
        <v>34</v>
      </c>
      <c r="C17" s="7" t="str">
        <f>VLOOKUP(B17,Africa!B$3:H$56,5,FALSE)</f>
        <v xml:space="preserve"> </v>
      </c>
      <c r="D17" s="7">
        <f>VLOOKUP(B17,Africa!B$3:H$56,6,FALSE)</f>
        <v>1</v>
      </c>
      <c r="E17" s="7">
        <f>VLOOKUP(B17,Africa!B$3:H$56,7,FALSE)</f>
        <v>2</v>
      </c>
      <c r="F17" s="7">
        <f t="shared" si="0"/>
        <v>3</v>
      </c>
      <c r="G17" s="12">
        <f t="shared" si="1"/>
        <v>1</v>
      </c>
    </row>
    <row r="18" spans="1:7" x14ac:dyDescent="0.35">
      <c r="B18" s="3"/>
      <c r="D18" s="4"/>
    </row>
    <row r="19" spans="1:7" x14ac:dyDescent="0.35">
      <c r="D19" s="4"/>
    </row>
    <row r="20" spans="1:7" x14ac:dyDescent="0.35">
      <c r="D20" s="4"/>
    </row>
    <row r="21" spans="1:7" x14ac:dyDescent="0.35">
      <c r="D21" s="4"/>
    </row>
    <row r="22" spans="1:7" x14ac:dyDescent="0.35">
      <c r="D22" s="4"/>
    </row>
    <row r="23" spans="1:7" x14ac:dyDescent="0.35">
      <c r="D23" s="4"/>
    </row>
    <row r="24" spans="1:7" x14ac:dyDescent="0.35">
      <c r="D24" s="4"/>
    </row>
    <row r="25" spans="1:7" x14ac:dyDescent="0.35">
      <c r="D25" s="4"/>
    </row>
    <row r="26" spans="1:7" x14ac:dyDescent="0.35">
      <c r="D26" s="4"/>
    </row>
    <row r="27" spans="1:7" x14ac:dyDescent="0.35">
      <c r="D27" s="4"/>
    </row>
    <row r="28" spans="1:7" x14ac:dyDescent="0.35">
      <c r="D28" s="4"/>
    </row>
    <row r="29" spans="1:7" x14ac:dyDescent="0.35">
      <c r="D29" s="4"/>
    </row>
    <row r="30" spans="1:7" x14ac:dyDescent="0.35">
      <c r="D30" s="4"/>
    </row>
    <row r="31" spans="1:7" x14ac:dyDescent="0.35">
      <c r="D31" s="4"/>
    </row>
    <row r="32" spans="1:7" x14ac:dyDescent="0.35">
      <c r="D32" s="4"/>
    </row>
    <row r="33" spans="4:4" x14ac:dyDescent="0.35">
      <c r="D33" s="4"/>
    </row>
    <row r="34" spans="4:4" x14ac:dyDescent="0.35">
      <c r="D34" s="4"/>
    </row>
    <row r="35" spans="4:4" x14ac:dyDescent="0.35">
      <c r="D35" s="4"/>
    </row>
    <row r="36" spans="4:4" x14ac:dyDescent="0.35">
      <c r="D36" s="4"/>
    </row>
    <row r="37" spans="4:4" x14ac:dyDescent="0.35">
      <c r="D37" s="4"/>
    </row>
    <row r="38" spans="4:4" x14ac:dyDescent="0.35">
      <c r="D38" s="4"/>
    </row>
    <row r="39" spans="4:4" x14ac:dyDescent="0.35">
      <c r="D39" s="4"/>
    </row>
    <row r="40" spans="4:4" x14ac:dyDescent="0.35">
      <c r="D40" s="4"/>
    </row>
    <row r="41" spans="4:4" x14ac:dyDescent="0.35">
      <c r="D41" s="4"/>
    </row>
    <row r="42" spans="4:4" x14ac:dyDescent="0.35">
      <c r="D42" s="4"/>
    </row>
    <row r="43" spans="4:4" x14ac:dyDescent="0.35">
      <c r="D43" s="4"/>
    </row>
    <row r="44" spans="4:4" x14ac:dyDescent="0.35">
      <c r="D44" s="4"/>
    </row>
    <row r="45" spans="4:4" x14ac:dyDescent="0.35">
      <c r="D45" s="4"/>
    </row>
    <row r="46" spans="4:4" x14ac:dyDescent="0.35">
      <c r="D46" s="4"/>
    </row>
    <row r="47" spans="4:4" x14ac:dyDescent="0.35">
      <c r="D47" s="4"/>
    </row>
    <row r="48" spans="4:4" x14ac:dyDescent="0.35">
      <c r="D48" s="4"/>
    </row>
    <row r="49" spans="4:4" x14ac:dyDescent="0.35">
      <c r="D49" s="4"/>
    </row>
    <row r="50" spans="4:4" x14ac:dyDescent="0.35">
      <c r="D50" s="4"/>
    </row>
    <row r="51" spans="4:4" x14ac:dyDescent="0.35">
      <c r="D51" s="4"/>
    </row>
    <row r="52" spans="4:4" x14ac:dyDescent="0.35">
      <c r="D52" s="4"/>
    </row>
    <row r="53" spans="4:4" x14ac:dyDescent="0.35">
      <c r="D53" s="4"/>
    </row>
    <row r="54" spans="4:4" x14ac:dyDescent="0.35">
      <c r="D54" s="4"/>
    </row>
    <row r="55" spans="4:4" x14ac:dyDescent="0.35">
      <c r="D55" s="4"/>
    </row>
    <row r="56" spans="4:4" x14ac:dyDescent="0.35">
      <c r="D56" s="4"/>
    </row>
    <row r="57" spans="4:4" x14ac:dyDescent="0.35">
      <c r="D57" s="4"/>
    </row>
    <row r="58" spans="4:4" x14ac:dyDescent="0.35">
      <c r="D58" s="4"/>
    </row>
  </sheetData>
  <mergeCells count="1">
    <mergeCell ref="C1:F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H58"/>
  <sheetViews>
    <sheetView zoomScale="90" zoomScaleNormal="90" workbookViewId="0">
      <selection activeCell="G3" sqref="G3:G10"/>
    </sheetView>
  </sheetViews>
  <sheetFormatPr defaultRowHeight="14.5" x14ac:dyDescent="0.35"/>
  <cols>
    <col min="2" max="2" width="12.1796875" bestFit="1" customWidth="1"/>
    <col min="3" max="3" width="10.08984375" bestFit="1" customWidth="1"/>
    <col min="7" max="7" width="11.54296875" bestFit="1" customWidth="1"/>
  </cols>
  <sheetData>
    <row r="1" spans="1:8" ht="21" x14ac:dyDescent="0.5">
      <c r="A1" s="7"/>
      <c r="B1" s="8" t="s">
        <v>48</v>
      </c>
      <c r="C1" s="20" t="s">
        <v>58</v>
      </c>
      <c r="D1" s="21"/>
      <c r="E1" s="21"/>
      <c r="F1" s="22"/>
      <c r="G1" s="14" t="s">
        <v>59</v>
      </c>
      <c r="H1" s="5"/>
    </row>
    <row r="2" spans="1:8" x14ac:dyDescent="0.35">
      <c r="A2" s="7"/>
      <c r="B2" s="9" t="s">
        <v>56</v>
      </c>
      <c r="C2" s="9" t="s">
        <v>49</v>
      </c>
      <c r="D2" s="9" t="s">
        <v>50</v>
      </c>
      <c r="E2" s="9" t="s">
        <v>51</v>
      </c>
      <c r="F2" s="10" t="s">
        <v>52</v>
      </c>
      <c r="G2" s="10" t="s">
        <v>47</v>
      </c>
    </row>
    <row r="3" spans="1:8" x14ac:dyDescent="0.35">
      <c r="A3" s="15">
        <v>1</v>
      </c>
      <c r="B3" s="16" t="s">
        <v>13</v>
      </c>
      <c r="C3" s="7" t="str">
        <f>VLOOKUP(B3,Africa!B$3:H$56,5,FALSE)</f>
        <v xml:space="preserve"> </v>
      </c>
      <c r="D3" s="7">
        <f>VLOOKUP(B3,Africa!B$3:H$56,6,FALSE)</f>
        <v>1</v>
      </c>
      <c r="E3" s="7">
        <f>VLOOKUP(B3,Africa!B$3:H$56,7,FALSE)</f>
        <v>2</v>
      </c>
      <c r="F3" s="7">
        <f>SUM(C3:E3)</f>
        <v>3</v>
      </c>
      <c r="G3" s="12">
        <f>(F3-MIN(F$3:F$10))/(MAX(F$3:F$10)-MIN(F$3:F$10))</f>
        <v>1</v>
      </c>
    </row>
    <row r="4" spans="1:8" x14ac:dyDescent="0.35">
      <c r="A4" s="15">
        <v>2</v>
      </c>
      <c r="B4" s="16" t="s">
        <v>38</v>
      </c>
      <c r="C4" s="7">
        <f>VLOOKUP(B4,Africa!B$3:H$56,5,FALSE)</f>
        <v>0</v>
      </c>
      <c r="D4" s="7" t="str">
        <f>VLOOKUP(B4,Africa!B$3:H$56,6,FALSE)</f>
        <v xml:space="preserve"> </v>
      </c>
      <c r="E4" s="7" t="str">
        <f>VLOOKUP(B4,Africa!B$3:H$56,7,FALSE)</f>
        <v xml:space="preserve"> </v>
      </c>
      <c r="F4" s="7">
        <f t="shared" ref="F4:F10" si="0">SUM(C4:E4)</f>
        <v>0</v>
      </c>
      <c r="G4" s="12">
        <f t="shared" ref="G4:G10" si="1">(F4-MIN(F$3:F$10))/(MAX(F$3:F$10)-MIN(F$3:F$10))</f>
        <v>0</v>
      </c>
    </row>
    <row r="5" spans="1:8" x14ac:dyDescent="0.35">
      <c r="A5" s="15">
        <v>3</v>
      </c>
      <c r="B5" s="16" t="s">
        <v>41</v>
      </c>
      <c r="C5" s="7" t="str">
        <f>VLOOKUP(B5,Africa!B$3:H$56,5,FALSE)</f>
        <v xml:space="preserve"> </v>
      </c>
      <c r="D5" s="7">
        <f>VLOOKUP(B5,Africa!B$3:H$56,6,FALSE)</f>
        <v>1</v>
      </c>
      <c r="E5" s="7">
        <f>VLOOKUP(B5,Africa!B$3:H$56,7,FALSE)</f>
        <v>2</v>
      </c>
      <c r="F5" s="7">
        <f t="shared" si="0"/>
        <v>3</v>
      </c>
      <c r="G5" s="12">
        <f t="shared" si="1"/>
        <v>1</v>
      </c>
    </row>
    <row r="6" spans="1:8" x14ac:dyDescent="0.35">
      <c r="A6" s="15">
        <v>4</v>
      </c>
      <c r="B6" s="16" t="s">
        <v>15</v>
      </c>
      <c r="C6" s="7" t="str">
        <f>VLOOKUP(B6,Africa!B$3:H$56,5,FALSE)</f>
        <v xml:space="preserve"> </v>
      </c>
      <c r="D6" s="7">
        <f>VLOOKUP(B6,Africa!B$3:H$56,6,FALSE)</f>
        <v>1</v>
      </c>
      <c r="E6" s="7">
        <f>VLOOKUP(B6,Africa!B$3:H$56,7,FALSE)</f>
        <v>2</v>
      </c>
      <c r="F6" s="7">
        <f t="shared" si="0"/>
        <v>3</v>
      </c>
      <c r="G6" s="12">
        <f t="shared" si="1"/>
        <v>1</v>
      </c>
    </row>
    <row r="7" spans="1:8" x14ac:dyDescent="0.35">
      <c r="A7" s="15">
        <v>5</v>
      </c>
      <c r="B7" s="16" t="s">
        <v>43</v>
      </c>
      <c r="C7" s="7" t="str">
        <f>VLOOKUP(B7,Africa!B$3:H$56,5,FALSE)</f>
        <v xml:space="preserve"> </v>
      </c>
      <c r="D7" s="7">
        <f>VLOOKUP(B7,Africa!B$3:H$56,6,FALSE)</f>
        <v>1</v>
      </c>
      <c r="E7" s="7" t="str">
        <f>VLOOKUP(B7,Africa!B$3:H$56,7,FALSE)</f>
        <v xml:space="preserve"> </v>
      </c>
      <c r="F7" s="7">
        <f t="shared" si="0"/>
        <v>1</v>
      </c>
      <c r="G7" s="12">
        <f t="shared" si="1"/>
        <v>0.33333333333333331</v>
      </c>
    </row>
    <row r="8" spans="1:8" x14ac:dyDescent="0.35">
      <c r="A8" s="15">
        <v>6</v>
      </c>
      <c r="B8" s="16" t="s">
        <v>44</v>
      </c>
      <c r="C8" s="7" t="str">
        <f>VLOOKUP(B8,Africa!B$3:H$56,5,FALSE)</f>
        <v xml:space="preserve"> </v>
      </c>
      <c r="D8" s="7">
        <f>VLOOKUP(B8,Africa!B$3:H$56,6,FALSE)</f>
        <v>1</v>
      </c>
      <c r="E8" s="7" t="str">
        <f>VLOOKUP(B8,Africa!B$3:H$56,7,FALSE)</f>
        <v xml:space="preserve"> </v>
      </c>
      <c r="F8" s="7">
        <f t="shared" si="0"/>
        <v>1</v>
      </c>
      <c r="G8" s="12">
        <f t="shared" si="1"/>
        <v>0.33333333333333331</v>
      </c>
    </row>
    <row r="9" spans="1:8" x14ac:dyDescent="0.35">
      <c r="A9" s="15">
        <v>7</v>
      </c>
      <c r="B9" s="16" t="s">
        <v>30</v>
      </c>
      <c r="C9" s="7" t="str">
        <f>VLOOKUP(B9,Africa!B$3:H$56,5,FALSE)</f>
        <v xml:space="preserve"> </v>
      </c>
      <c r="D9" s="7">
        <f>VLOOKUP(B9,Africa!B$3:H$56,6,FALSE)</f>
        <v>1</v>
      </c>
      <c r="E9" s="7" t="str">
        <f>VLOOKUP(B9,Africa!B$3:H$56,7,FALSE)</f>
        <v xml:space="preserve"> </v>
      </c>
      <c r="F9" s="7">
        <f t="shared" si="0"/>
        <v>1</v>
      </c>
      <c r="G9" s="12">
        <f t="shared" si="1"/>
        <v>0.33333333333333331</v>
      </c>
    </row>
    <row r="10" spans="1:8" x14ac:dyDescent="0.35">
      <c r="A10" s="15">
        <v>8</v>
      </c>
      <c r="B10" s="16" t="s">
        <v>20</v>
      </c>
      <c r="C10" s="7" t="str">
        <f>VLOOKUP(B10,Africa!B$3:H$56,5,FALSE)</f>
        <v xml:space="preserve"> </v>
      </c>
      <c r="D10" s="7">
        <f>VLOOKUP(B10,Africa!B$3:H$56,6,FALSE)</f>
        <v>1</v>
      </c>
      <c r="E10" s="7">
        <f>VLOOKUP(B10,Africa!B$3:H$56,7,FALSE)</f>
        <v>2</v>
      </c>
      <c r="F10" s="7">
        <f t="shared" si="0"/>
        <v>3</v>
      </c>
      <c r="G10" s="12">
        <f t="shared" si="1"/>
        <v>1</v>
      </c>
    </row>
    <row r="11" spans="1:8" x14ac:dyDescent="0.35">
      <c r="B11" s="3"/>
    </row>
    <row r="18" spans="4:4" x14ac:dyDescent="0.35">
      <c r="D18" s="4"/>
    </row>
    <row r="19" spans="4:4" x14ac:dyDescent="0.35">
      <c r="D19" s="4"/>
    </row>
    <row r="20" spans="4:4" x14ac:dyDescent="0.35">
      <c r="D20" s="4"/>
    </row>
    <row r="21" spans="4:4" x14ac:dyDescent="0.35">
      <c r="D21" s="4"/>
    </row>
    <row r="22" spans="4:4" x14ac:dyDescent="0.35">
      <c r="D22" s="4"/>
    </row>
    <row r="23" spans="4:4" x14ac:dyDescent="0.35">
      <c r="D23" s="4"/>
    </row>
    <row r="24" spans="4:4" x14ac:dyDescent="0.35">
      <c r="D24" s="4"/>
    </row>
    <row r="25" spans="4:4" x14ac:dyDescent="0.35">
      <c r="D25" s="4"/>
    </row>
    <row r="26" spans="4:4" x14ac:dyDescent="0.35">
      <c r="D26" s="4"/>
    </row>
    <row r="27" spans="4:4" x14ac:dyDescent="0.35">
      <c r="D27" s="4"/>
    </row>
    <row r="28" spans="4:4" x14ac:dyDescent="0.35">
      <c r="D28" s="4"/>
    </row>
    <row r="29" spans="4:4" x14ac:dyDescent="0.35">
      <c r="D29" s="4"/>
    </row>
    <row r="30" spans="4:4" x14ac:dyDescent="0.35">
      <c r="D30" s="4"/>
    </row>
    <row r="31" spans="4:4" x14ac:dyDescent="0.35">
      <c r="D31" s="4"/>
    </row>
    <row r="32" spans="4:4" x14ac:dyDescent="0.35">
      <c r="D32" s="4"/>
    </row>
    <row r="33" spans="4:4" x14ac:dyDescent="0.35">
      <c r="D33" s="4"/>
    </row>
    <row r="34" spans="4:4" x14ac:dyDescent="0.35">
      <c r="D34" s="4"/>
    </row>
    <row r="35" spans="4:4" x14ac:dyDescent="0.35">
      <c r="D35" s="4"/>
    </row>
    <row r="36" spans="4:4" x14ac:dyDescent="0.35">
      <c r="D36" s="4"/>
    </row>
    <row r="37" spans="4:4" x14ac:dyDescent="0.35">
      <c r="D37" s="4"/>
    </row>
    <row r="38" spans="4:4" x14ac:dyDescent="0.35">
      <c r="D38" s="4"/>
    </row>
    <row r="39" spans="4:4" x14ac:dyDescent="0.35">
      <c r="D39" s="4"/>
    </row>
    <row r="40" spans="4:4" x14ac:dyDescent="0.35">
      <c r="D40" s="4"/>
    </row>
    <row r="41" spans="4:4" x14ac:dyDescent="0.35">
      <c r="D41" s="4"/>
    </row>
    <row r="42" spans="4:4" x14ac:dyDescent="0.35">
      <c r="D42" s="4"/>
    </row>
    <row r="43" spans="4:4" x14ac:dyDescent="0.35">
      <c r="D43" s="4"/>
    </row>
    <row r="44" spans="4:4" x14ac:dyDescent="0.35">
      <c r="D44" s="4"/>
    </row>
    <row r="45" spans="4:4" x14ac:dyDescent="0.35">
      <c r="D45" s="4"/>
    </row>
    <row r="46" spans="4:4" x14ac:dyDescent="0.35">
      <c r="D46" s="4"/>
    </row>
    <row r="47" spans="4:4" x14ac:dyDescent="0.35">
      <c r="D47" s="4"/>
    </row>
    <row r="48" spans="4:4" x14ac:dyDescent="0.35">
      <c r="D48" s="4"/>
    </row>
    <row r="49" spans="4:4" x14ac:dyDescent="0.35">
      <c r="D49" s="4"/>
    </row>
    <row r="50" spans="4:4" x14ac:dyDescent="0.35">
      <c r="D50" s="4"/>
    </row>
    <row r="51" spans="4:4" x14ac:dyDescent="0.35">
      <c r="D51" s="4"/>
    </row>
    <row r="52" spans="4:4" x14ac:dyDescent="0.35">
      <c r="D52" s="4"/>
    </row>
    <row r="53" spans="4:4" x14ac:dyDescent="0.35">
      <c r="D53" s="4"/>
    </row>
    <row r="54" spans="4:4" x14ac:dyDescent="0.35">
      <c r="D54" s="4"/>
    </row>
    <row r="55" spans="4:4" x14ac:dyDescent="0.35">
      <c r="D55" s="4"/>
    </row>
    <row r="56" spans="4:4" x14ac:dyDescent="0.35">
      <c r="D56" s="4"/>
    </row>
    <row r="57" spans="4:4" x14ac:dyDescent="0.35">
      <c r="D57" s="4"/>
    </row>
    <row r="58" spans="4:4" x14ac:dyDescent="0.35">
      <c r="D58" s="4"/>
    </row>
  </sheetData>
  <mergeCells count="1">
    <mergeCell ref="C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H58"/>
  <sheetViews>
    <sheetView zoomScale="90" zoomScaleNormal="90" workbookViewId="0">
      <selection activeCell="G3" sqref="G3:G17"/>
    </sheetView>
  </sheetViews>
  <sheetFormatPr defaultRowHeight="14.5" x14ac:dyDescent="0.35"/>
  <cols>
    <col min="2" max="2" width="28.54296875" bestFit="1" customWidth="1"/>
    <col min="3" max="3" width="10.08984375" bestFit="1" customWidth="1"/>
    <col min="7" max="7" width="11.54296875" bestFit="1" customWidth="1"/>
  </cols>
  <sheetData>
    <row r="1" spans="1:8" ht="21" x14ac:dyDescent="0.5">
      <c r="A1" s="7"/>
      <c r="B1" s="8" t="s">
        <v>48</v>
      </c>
      <c r="C1" s="19" t="s">
        <v>58</v>
      </c>
      <c r="D1" s="19"/>
      <c r="E1" s="19"/>
      <c r="F1" s="19"/>
      <c r="G1" s="14" t="s">
        <v>59</v>
      </c>
      <c r="H1" s="5"/>
    </row>
    <row r="2" spans="1:8" x14ac:dyDescent="0.35">
      <c r="A2" s="7"/>
      <c r="B2" s="9" t="s">
        <v>56</v>
      </c>
      <c r="C2" s="9" t="s">
        <v>49</v>
      </c>
      <c r="D2" s="9" t="s">
        <v>50</v>
      </c>
      <c r="E2" s="9" t="s">
        <v>51</v>
      </c>
      <c r="F2" s="10" t="s">
        <v>52</v>
      </c>
      <c r="G2" s="10" t="s">
        <v>47</v>
      </c>
    </row>
    <row r="3" spans="1:8" x14ac:dyDescent="0.35">
      <c r="A3" s="15">
        <v>1</v>
      </c>
      <c r="B3" s="16" t="s">
        <v>25</v>
      </c>
      <c r="C3" s="7" t="str">
        <f>VLOOKUP(B3,Africa!B$3:H$56,5,FALSE)</f>
        <v xml:space="preserve"> </v>
      </c>
      <c r="D3" s="7">
        <f>VLOOKUP(B3,Africa!B$3:H$56,6,FALSE)</f>
        <v>1</v>
      </c>
      <c r="E3" s="7" t="str">
        <f>VLOOKUP(B3,Africa!B$3:H$56,7,FALSE)</f>
        <v xml:space="preserve"> </v>
      </c>
      <c r="F3" s="7">
        <f>SUM(C3:E3)</f>
        <v>1</v>
      </c>
      <c r="G3" s="12">
        <f>(F3-MIN(F$3:F$17))/(MAX(F$3:F$17)-MIN(F$3:F$17))</f>
        <v>0</v>
      </c>
    </row>
    <row r="4" spans="1:8" x14ac:dyDescent="0.35">
      <c r="A4" s="15">
        <v>2</v>
      </c>
      <c r="B4" s="16" t="s">
        <v>8</v>
      </c>
      <c r="C4" s="7" t="str">
        <f>VLOOKUP(B4,Africa!B$3:H$56,5,FALSE)</f>
        <v xml:space="preserve"> </v>
      </c>
      <c r="D4" s="7">
        <f>VLOOKUP(B4,Africa!B$3:H$56,6,FALSE)</f>
        <v>1</v>
      </c>
      <c r="E4" s="7" t="str">
        <f>VLOOKUP(B4,Africa!B$3:H$56,7,FALSE)</f>
        <v xml:space="preserve"> </v>
      </c>
      <c r="F4" s="7">
        <f t="shared" ref="F4:F17" si="0">SUM(C4:E4)</f>
        <v>1</v>
      </c>
      <c r="G4" s="12">
        <f t="shared" ref="G4:G17" si="1">(F4-MIN(F$3:F$17))/(MAX(F$3:F$17)-MIN(F$3:F$17))</f>
        <v>0</v>
      </c>
    </row>
    <row r="5" spans="1:8" x14ac:dyDescent="0.35">
      <c r="A5" s="15">
        <v>3</v>
      </c>
      <c r="B5" s="16" t="s">
        <v>68</v>
      </c>
      <c r="C5" s="7" t="str">
        <f>VLOOKUP(B5,Africa!B$3:H$56,5,FALSE)</f>
        <v xml:space="preserve"> </v>
      </c>
      <c r="D5" s="7">
        <f>VLOOKUP(B5,Africa!B$3:H$56,6,FALSE)</f>
        <v>1</v>
      </c>
      <c r="E5" s="7" t="str">
        <f>VLOOKUP(B5,Africa!B$3:H$56,7,FALSE)</f>
        <v xml:space="preserve"> </v>
      </c>
      <c r="F5" s="7">
        <f t="shared" si="0"/>
        <v>1</v>
      </c>
      <c r="G5" s="12">
        <f t="shared" si="1"/>
        <v>0</v>
      </c>
    </row>
    <row r="6" spans="1:8" x14ac:dyDescent="0.35">
      <c r="A6" s="15">
        <v>4</v>
      </c>
      <c r="B6" s="16" t="s">
        <v>26</v>
      </c>
      <c r="C6" s="7" t="str">
        <f>VLOOKUP(B6,Africa!B$3:H$56,5,FALSE)</f>
        <v xml:space="preserve"> </v>
      </c>
      <c r="D6" s="7">
        <f>VLOOKUP(B6,Africa!B$3:H$56,6,FALSE)</f>
        <v>1</v>
      </c>
      <c r="E6" s="7" t="str">
        <f>VLOOKUP(B6,Africa!B$3:H$56,7,FALSE)</f>
        <v xml:space="preserve"> </v>
      </c>
      <c r="F6" s="7">
        <f t="shared" si="0"/>
        <v>1</v>
      </c>
      <c r="G6" s="12">
        <f t="shared" si="1"/>
        <v>0</v>
      </c>
    </row>
    <row r="7" spans="1:8" x14ac:dyDescent="0.35">
      <c r="A7" s="15">
        <v>5</v>
      </c>
      <c r="B7" s="16" t="s">
        <v>39</v>
      </c>
      <c r="C7" s="7" t="str">
        <f>VLOOKUP(B7,Africa!B$3:H$56,5,FALSE)</f>
        <v xml:space="preserve"> </v>
      </c>
      <c r="D7" s="7">
        <f>VLOOKUP(B7,Africa!B$3:H$56,6,FALSE)</f>
        <v>1</v>
      </c>
      <c r="E7" s="7" t="str">
        <f>VLOOKUP(B7,Africa!B$3:H$56,7,FALSE)</f>
        <v xml:space="preserve"> </v>
      </c>
      <c r="F7" s="7">
        <f t="shared" si="0"/>
        <v>1</v>
      </c>
      <c r="G7" s="12">
        <f t="shared" si="1"/>
        <v>0</v>
      </c>
    </row>
    <row r="8" spans="1:8" x14ac:dyDescent="0.35">
      <c r="A8" s="15">
        <v>6</v>
      </c>
      <c r="B8" s="16" t="s">
        <v>23</v>
      </c>
      <c r="C8" s="7" t="str">
        <f>VLOOKUP(B8,Africa!B$3:H$56,5,FALSE)</f>
        <v xml:space="preserve"> </v>
      </c>
      <c r="D8" s="7">
        <f>VLOOKUP(B8,Africa!B$3:H$56,6,FALSE)</f>
        <v>1</v>
      </c>
      <c r="E8" s="7" t="str">
        <f>VLOOKUP(B8,Africa!B$3:H$56,7,FALSE)</f>
        <v xml:space="preserve"> </v>
      </c>
      <c r="F8" s="7">
        <f t="shared" si="0"/>
        <v>1</v>
      </c>
      <c r="G8" s="12">
        <f t="shared" si="1"/>
        <v>0</v>
      </c>
    </row>
    <row r="9" spans="1:8" x14ac:dyDescent="0.35">
      <c r="A9" s="15">
        <v>7</v>
      </c>
      <c r="B9" s="16" t="s">
        <v>3</v>
      </c>
      <c r="C9" s="7" t="str">
        <f>VLOOKUP(B9,Africa!B$3:H$56,5,FALSE)</f>
        <v xml:space="preserve"> </v>
      </c>
      <c r="D9" s="7">
        <f>VLOOKUP(B9,Africa!B$3:H$56,6,FALSE)</f>
        <v>1</v>
      </c>
      <c r="E9" s="7" t="str">
        <f>VLOOKUP(B9,Africa!B$3:H$56,7,FALSE)</f>
        <v xml:space="preserve"> </v>
      </c>
      <c r="F9" s="7">
        <f t="shared" si="0"/>
        <v>1</v>
      </c>
      <c r="G9" s="12">
        <f t="shared" si="1"/>
        <v>0</v>
      </c>
    </row>
    <row r="10" spans="1:8" x14ac:dyDescent="0.35">
      <c r="A10" s="15">
        <v>8</v>
      </c>
      <c r="B10" s="16" t="s">
        <v>36</v>
      </c>
      <c r="C10" s="7" t="str">
        <f>VLOOKUP(B10,Africa!B$3:H$56,5,FALSE)</f>
        <v xml:space="preserve"> </v>
      </c>
      <c r="D10" s="7">
        <f>VLOOKUP(B10,Africa!B$3:H$56,6,FALSE)</f>
        <v>1</v>
      </c>
      <c r="E10" s="7" t="str">
        <f>VLOOKUP(B10,Africa!B$3:H$56,7,FALSE)</f>
        <v xml:space="preserve"> </v>
      </c>
      <c r="F10" s="7">
        <f t="shared" si="0"/>
        <v>1</v>
      </c>
      <c r="G10" s="12">
        <f t="shared" si="1"/>
        <v>0</v>
      </c>
    </row>
    <row r="11" spans="1:8" x14ac:dyDescent="0.35">
      <c r="A11" s="15">
        <v>9</v>
      </c>
      <c r="B11" s="16" t="s">
        <v>9</v>
      </c>
      <c r="C11" s="7" t="str">
        <f>VLOOKUP(B11,Africa!B$3:H$56,5,FALSE)</f>
        <v xml:space="preserve"> </v>
      </c>
      <c r="D11" s="7">
        <f>VLOOKUP(B11,Africa!B$3:H$56,6,FALSE)</f>
        <v>1</v>
      </c>
      <c r="E11" s="7">
        <f>VLOOKUP(B11,Africa!B$3:H$56,7,FALSE)</f>
        <v>2</v>
      </c>
      <c r="F11" s="7">
        <f t="shared" si="0"/>
        <v>3</v>
      </c>
      <c r="G11" s="12">
        <f t="shared" si="1"/>
        <v>1</v>
      </c>
    </row>
    <row r="12" spans="1:8" x14ac:dyDescent="0.35">
      <c r="A12" s="15">
        <v>10</v>
      </c>
      <c r="B12" s="16" t="s">
        <v>0</v>
      </c>
      <c r="C12" s="7" t="str">
        <f>VLOOKUP(B12,Africa!B$3:H$56,5,FALSE)</f>
        <v xml:space="preserve"> </v>
      </c>
      <c r="D12" s="7">
        <f>VLOOKUP(B12,Africa!B$3:H$56,6,FALSE)</f>
        <v>1</v>
      </c>
      <c r="E12" s="7" t="str">
        <f>VLOOKUP(B12,Africa!B$3:H$56,7,FALSE)</f>
        <v xml:space="preserve"> </v>
      </c>
      <c r="F12" s="7">
        <f t="shared" si="0"/>
        <v>1</v>
      </c>
      <c r="G12" s="12">
        <f t="shared" si="1"/>
        <v>0</v>
      </c>
    </row>
    <row r="13" spans="1:8" x14ac:dyDescent="0.35">
      <c r="A13" s="15">
        <v>11</v>
      </c>
      <c r="B13" s="16" t="s">
        <v>1</v>
      </c>
      <c r="C13" s="7" t="str">
        <f>VLOOKUP(B13,Africa!B$3:H$56,5,FALSE)</f>
        <v xml:space="preserve"> </v>
      </c>
      <c r="D13" s="7">
        <f>VLOOKUP(B13,Africa!B$3:H$56,6,FALSE)</f>
        <v>1</v>
      </c>
      <c r="E13" s="7">
        <f>VLOOKUP(B13,Africa!B$3:H$56,7,FALSE)</f>
        <v>2</v>
      </c>
      <c r="F13" s="7">
        <f t="shared" si="0"/>
        <v>3</v>
      </c>
      <c r="G13" s="12">
        <f t="shared" si="1"/>
        <v>1</v>
      </c>
    </row>
    <row r="14" spans="1:8" x14ac:dyDescent="0.35">
      <c r="A14" s="15">
        <v>12</v>
      </c>
      <c r="B14" s="16" t="s">
        <v>53</v>
      </c>
      <c r="C14" s="7" t="str">
        <f>VLOOKUP(B14,Africa!B$3:H$56,5,FALSE)</f>
        <v xml:space="preserve"> </v>
      </c>
      <c r="D14" s="7">
        <f>VLOOKUP(B14,Africa!B$3:H$56,6,FALSE)</f>
        <v>1</v>
      </c>
      <c r="E14" s="7">
        <f>VLOOKUP(B14,Africa!B$3:H$56,7,FALSE)</f>
        <v>2</v>
      </c>
      <c r="F14" s="7">
        <f t="shared" si="0"/>
        <v>3</v>
      </c>
      <c r="G14" s="12">
        <f t="shared" si="1"/>
        <v>1</v>
      </c>
    </row>
    <row r="15" spans="1:8" x14ac:dyDescent="0.35">
      <c r="A15" s="15">
        <v>13</v>
      </c>
      <c r="B15" s="16" t="s">
        <v>69</v>
      </c>
      <c r="C15" s="7" t="str">
        <f>VLOOKUP(B15,Africa!B$3:H$56,5,FALSE)</f>
        <v xml:space="preserve"> </v>
      </c>
      <c r="D15" s="7">
        <f>VLOOKUP(B15,Africa!B$3:H$56,6,FALSE)</f>
        <v>1</v>
      </c>
      <c r="E15" s="7" t="str">
        <f>VLOOKUP(B15,Africa!B$3:H$56,7,FALSE)</f>
        <v xml:space="preserve"> </v>
      </c>
      <c r="F15" s="7">
        <f t="shared" si="0"/>
        <v>1</v>
      </c>
      <c r="G15" s="12">
        <f t="shared" si="1"/>
        <v>0</v>
      </c>
    </row>
    <row r="16" spans="1:8" x14ac:dyDescent="0.35">
      <c r="A16" s="15">
        <v>14</v>
      </c>
      <c r="B16" s="16" t="s">
        <v>17</v>
      </c>
      <c r="C16" s="7" t="str">
        <f>VLOOKUP(B16,Africa!B$3:H$56,5,FALSE)</f>
        <v xml:space="preserve"> </v>
      </c>
      <c r="D16" s="7">
        <f>VLOOKUP(B16,Africa!B$3:H$56,6,FALSE)</f>
        <v>1</v>
      </c>
      <c r="E16" s="7" t="str">
        <f>VLOOKUP(B16,Africa!B$3:H$56,7,FALSE)</f>
        <v xml:space="preserve"> </v>
      </c>
      <c r="F16" s="7">
        <f t="shared" si="0"/>
        <v>1</v>
      </c>
      <c r="G16" s="12">
        <f t="shared" si="1"/>
        <v>0</v>
      </c>
    </row>
    <row r="17" spans="1:7" x14ac:dyDescent="0.35">
      <c r="A17" s="15">
        <v>15</v>
      </c>
      <c r="B17" s="16" t="s">
        <v>11</v>
      </c>
      <c r="C17" s="7" t="str">
        <f>VLOOKUP(B17,Africa!B$3:H$56,5,FALSE)</f>
        <v xml:space="preserve"> </v>
      </c>
      <c r="D17" s="7">
        <f>VLOOKUP(B17,Africa!B$3:H$56,6,FALSE)</f>
        <v>1</v>
      </c>
      <c r="E17" s="7">
        <f>VLOOKUP(B17,Africa!B$3:H$56,7,FALSE)</f>
        <v>2</v>
      </c>
      <c r="F17" s="7">
        <f t="shared" si="0"/>
        <v>3</v>
      </c>
      <c r="G17" s="12">
        <f t="shared" si="1"/>
        <v>1</v>
      </c>
    </row>
    <row r="18" spans="1:7" x14ac:dyDescent="0.35">
      <c r="B18" s="3"/>
      <c r="D18" s="4"/>
    </row>
    <row r="19" spans="1:7" x14ac:dyDescent="0.35">
      <c r="D19" s="4"/>
    </row>
    <row r="20" spans="1:7" x14ac:dyDescent="0.35">
      <c r="D20" s="4"/>
    </row>
    <row r="21" spans="1:7" x14ac:dyDescent="0.35">
      <c r="D21" s="4"/>
    </row>
    <row r="22" spans="1:7" x14ac:dyDescent="0.35">
      <c r="D22" s="4"/>
    </row>
    <row r="23" spans="1:7" x14ac:dyDescent="0.35">
      <c r="D23" s="4"/>
    </row>
    <row r="24" spans="1:7" x14ac:dyDescent="0.35">
      <c r="D24" s="4"/>
    </row>
    <row r="25" spans="1:7" x14ac:dyDescent="0.35">
      <c r="D25" s="4"/>
    </row>
    <row r="26" spans="1:7" x14ac:dyDescent="0.35">
      <c r="D26" s="4"/>
    </row>
    <row r="27" spans="1:7" x14ac:dyDescent="0.35">
      <c r="D27" s="4"/>
    </row>
    <row r="28" spans="1:7" x14ac:dyDescent="0.35">
      <c r="D28" s="4"/>
    </row>
    <row r="29" spans="1:7" x14ac:dyDescent="0.35">
      <c r="D29" s="4"/>
    </row>
    <row r="30" spans="1:7" x14ac:dyDescent="0.35">
      <c r="D30" s="4"/>
    </row>
    <row r="31" spans="1:7" x14ac:dyDescent="0.35">
      <c r="D31" s="4"/>
    </row>
    <row r="32" spans="1:7" x14ac:dyDescent="0.35">
      <c r="D32" s="4"/>
    </row>
    <row r="33" spans="4:4" x14ac:dyDescent="0.35">
      <c r="D33" s="4"/>
    </row>
    <row r="34" spans="4:4" x14ac:dyDescent="0.35">
      <c r="D34" s="4"/>
    </row>
    <row r="35" spans="4:4" x14ac:dyDescent="0.35">
      <c r="D35" s="4"/>
    </row>
    <row r="36" spans="4:4" x14ac:dyDescent="0.35">
      <c r="D36" s="4"/>
    </row>
    <row r="37" spans="4:4" x14ac:dyDescent="0.35">
      <c r="D37" s="4"/>
    </row>
    <row r="38" spans="4:4" x14ac:dyDescent="0.35">
      <c r="D38" s="4"/>
    </row>
    <row r="39" spans="4:4" x14ac:dyDescent="0.35">
      <c r="D39" s="4"/>
    </row>
    <row r="40" spans="4:4" x14ac:dyDescent="0.35">
      <c r="D40" s="4"/>
    </row>
    <row r="41" spans="4:4" x14ac:dyDescent="0.35">
      <c r="D41" s="4"/>
    </row>
    <row r="42" spans="4:4" x14ac:dyDescent="0.35">
      <c r="D42" s="4"/>
    </row>
    <row r="43" spans="4:4" x14ac:dyDescent="0.35">
      <c r="D43" s="4"/>
    </row>
    <row r="44" spans="4:4" x14ac:dyDescent="0.35">
      <c r="D44" s="4"/>
    </row>
    <row r="45" spans="4:4" x14ac:dyDescent="0.35">
      <c r="D45" s="4"/>
    </row>
    <row r="46" spans="4:4" x14ac:dyDescent="0.35">
      <c r="D46" s="4"/>
    </row>
    <row r="47" spans="4:4" x14ac:dyDescent="0.35">
      <c r="D47" s="4"/>
    </row>
    <row r="48" spans="4:4" x14ac:dyDescent="0.35">
      <c r="D48" s="4"/>
    </row>
    <row r="49" spans="4:4" x14ac:dyDescent="0.35">
      <c r="D49" s="4"/>
    </row>
    <row r="50" spans="4:4" x14ac:dyDescent="0.35">
      <c r="D50" s="4"/>
    </row>
    <row r="51" spans="4:4" x14ac:dyDescent="0.35">
      <c r="D51" s="4"/>
    </row>
    <row r="52" spans="4:4" x14ac:dyDescent="0.35">
      <c r="D52" s="4"/>
    </row>
    <row r="53" spans="4:4" x14ac:dyDescent="0.35">
      <c r="D53" s="4"/>
    </row>
    <row r="54" spans="4:4" x14ac:dyDescent="0.35">
      <c r="D54" s="4"/>
    </row>
    <row r="55" spans="4:4" x14ac:dyDescent="0.35">
      <c r="D55" s="4"/>
    </row>
    <row r="56" spans="4:4" x14ac:dyDescent="0.35">
      <c r="D56" s="4"/>
    </row>
    <row r="57" spans="4:4" x14ac:dyDescent="0.35">
      <c r="D57" s="4"/>
    </row>
    <row r="58" spans="4:4" x14ac:dyDescent="0.35">
      <c r="D58" s="4"/>
    </row>
  </sheetData>
  <mergeCells count="1">
    <mergeCell ref="C1:F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Source</vt:lpstr>
      <vt:lpstr>Africa</vt:lpstr>
      <vt:lpstr>CENSAD</vt:lpstr>
      <vt:lpstr>COMESA</vt:lpstr>
      <vt:lpstr>ECCAS</vt:lpstr>
      <vt:lpstr>EAC</vt:lpstr>
      <vt:lpstr>ECOWAS</vt:lpstr>
      <vt:lpstr>IGAD</vt:lpstr>
      <vt:lpstr>SADC</vt:lpstr>
      <vt:lpstr>AMU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Shamnaaz Sufrauj</dc:creator>
  <cp:lastModifiedBy>Shamnaaz Sufrauj</cp:lastModifiedBy>
  <dcterms:created xsi:type="dcterms:W3CDTF">2017-07-06T14:41:00Z</dcterms:created>
  <dcterms:modified xsi:type="dcterms:W3CDTF">2019-07-09T08:07:20Z</dcterms:modified>
</cp:coreProperties>
</file>